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840" windowHeight="11625" tabRatio="969" activeTab="0"/>
  </bookViews>
  <sheets>
    <sheet name="IiE lic stac" sheetId="1" r:id="rId1"/>
    <sheet name="IiE lic nstac" sheetId="2" r:id="rId2"/>
    <sheet name="IiE mgr stac" sheetId="3" r:id="rId3"/>
    <sheet name="IiE mgr nstac" sheetId="4" r:id="rId4"/>
    <sheet name="INF inz stac" sheetId="5" r:id="rId5"/>
    <sheet name="INF inz nstac" sheetId="6" r:id="rId6"/>
    <sheet name="INF mgr stac" sheetId="7" r:id="rId7"/>
    <sheet name="INF mgr nstac nabor jesien" sheetId="8" r:id="rId8"/>
    <sheet name="INF mgr nstac nabor zima" sheetId="9" r:id="rId9"/>
  </sheets>
  <definedNames/>
  <calcPr fullCalcOnLoad="1"/>
</workbook>
</file>

<file path=xl/sharedStrings.xml><?xml version="1.0" encoding="utf-8"?>
<sst xmlns="http://schemas.openxmlformats.org/spreadsheetml/2006/main" count="1118" uniqueCount="239">
  <si>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</si>
  <si>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</si>
  <si>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</si>
  <si>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</si>
  <si>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</si>
  <si>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</si>
  <si>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</si>
  <si>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</si>
  <si>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</si>
  <si>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</si>
  <si>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Mikroekonomia</t>
  </si>
  <si>
    <t>egz</t>
  </si>
  <si>
    <t>Algebra liniowa</t>
  </si>
  <si>
    <t>Analiza matematyczna 1</t>
  </si>
  <si>
    <t>zal</t>
  </si>
  <si>
    <t>Informatyka ekonomiczna</t>
  </si>
  <si>
    <t>Wstęp do programowania</t>
  </si>
  <si>
    <t>Wstęp do matematyki</t>
  </si>
  <si>
    <t>Język obcy</t>
  </si>
  <si>
    <t>Wychowanie fizyczne</t>
  </si>
  <si>
    <t>Makroekonomia</t>
  </si>
  <si>
    <t>Analiza matematyczna 2</t>
  </si>
  <si>
    <t>Statystyka opisowa i ekonomiczna</t>
  </si>
  <si>
    <t>Algorytmy i struktury danych</t>
  </si>
  <si>
    <t>Matematyka dyskretna</t>
  </si>
  <si>
    <t>Ochrona własności intelektualnej</t>
  </si>
  <si>
    <t xml:space="preserve">Prawo </t>
  </si>
  <si>
    <t>Filozofia / Psychologia / Socjologia [*]</t>
  </si>
  <si>
    <t>Programowanie matematyczne</t>
  </si>
  <si>
    <t>Programowanie komputerowe</t>
  </si>
  <si>
    <t>Systemy operacyjne</t>
  </si>
  <si>
    <t xml:space="preserve">Finanse </t>
  </si>
  <si>
    <t>Prawo pracy / Komunikacja miedzykulturowa  [*]</t>
  </si>
  <si>
    <t>Fakultety 1,2,3</t>
  </si>
  <si>
    <t>Programowanie zaawansowane</t>
  </si>
  <si>
    <t>Bazy danych (SQL)</t>
  </si>
  <si>
    <t>Podstawy ekonometrii</t>
  </si>
  <si>
    <t>Matematyka finansowa</t>
  </si>
  <si>
    <t>Rachunkowość</t>
  </si>
  <si>
    <t>Fakultety 4,5,6</t>
  </si>
  <si>
    <t>Praktyki</t>
  </si>
  <si>
    <t xml:space="preserve">Badania operacyjne </t>
  </si>
  <si>
    <t>Metody numeryczne / Techniki symulacji komputerowych [**]</t>
  </si>
  <si>
    <t>Prognozowanie gospodarcze / Systemy wspomagające podejmowanie decyzji w przedsiębiorstwie [**]</t>
  </si>
  <si>
    <t>Zarządzanie</t>
  </si>
  <si>
    <t>Ekonometria</t>
  </si>
  <si>
    <t>Matematyka ubezpieczeniowa</t>
  </si>
  <si>
    <t>Seminarium dyplomowe</t>
  </si>
  <si>
    <t>Fakultety 7,8</t>
  </si>
  <si>
    <t>Ekonometria przestrzenna</t>
  </si>
  <si>
    <t>Projektowanie systemów informatycznych</t>
  </si>
  <si>
    <t>Systemy i rynki ubezpieczeniowe / Rynki kapitałowe [**]</t>
  </si>
  <si>
    <t>Wprowadzenie do Systemów BI (Business Intelligence) / Przetwarzanie danych w systemach analitycznych [**]</t>
  </si>
  <si>
    <t>Fakultet 9</t>
  </si>
  <si>
    <t>Praca licencjacka i Egzamin dyplomowy</t>
  </si>
  <si>
    <t>Badania operacyjne 1</t>
  </si>
  <si>
    <t>Σ+S</t>
  </si>
  <si>
    <t>Metody aktuarialne</t>
  </si>
  <si>
    <t>Ekonomia matematyczna</t>
  </si>
  <si>
    <t xml:space="preserve">Mikroekonometria   </t>
  </si>
  <si>
    <t>Wielowymiarowa analiza danych</t>
  </si>
  <si>
    <t>Inżynieria oprogramowania</t>
  </si>
  <si>
    <t>Sieci komputerowe</t>
  </si>
  <si>
    <t>Język obcy B2+ (kontynuacja z licencjatu)</t>
  </si>
  <si>
    <t>Ekonometria dynamiczna</t>
  </si>
  <si>
    <t>Metoda reprezentacyjna/ Rachunek prawdopodobienstwa i metoda reprezentacyjna [*]</t>
  </si>
  <si>
    <t>Badania operacyjne - zastosowania</t>
  </si>
  <si>
    <t>Bazy danych Oracle/ Matematyka finansowa w naukach aktuarialnych [*]</t>
  </si>
  <si>
    <t>Seminarium magisterskie</t>
  </si>
  <si>
    <t>Przedmioty wg wybranej specjalności (patrz niżej)</t>
  </si>
  <si>
    <t>egz/zal</t>
  </si>
  <si>
    <t>Ekonometria finansowa</t>
  </si>
  <si>
    <t>Systemy informacyjne zarządzania</t>
  </si>
  <si>
    <t>Teoria prognozy i symulacji</t>
  </si>
  <si>
    <t>Analiza statystyczna w badaniach rynku</t>
  </si>
  <si>
    <t>Wybrane zagadnienia z socjologii i psychologii</t>
  </si>
  <si>
    <t>Etyka biznesu</t>
  </si>
  <si>
    <t>Praca magisterska</t>
  </si>
  <si>
    <t xml:space="preserve"> </t>
  </si>
  <si>
    <t>Razem:</t>
  </si>
  <si>
    <t>Modele dla danych panelowych</t>
  </si>
  <si>
    <t>Metody optymalizacyjne w badaniach ekonomicznych</t>
  </si>
  <si>
    <t>Statystyka społeczna</t>
  </si>
  <si>
    <t>Statystyczna analiza danych z wykorzystaniem pakietu SAS i SPSS</t>
  </si>
  <si>
    <t>Podstawy inżynierii finansowej</t>
  </si>
  <si>
    <t>Teoria portfela i rynków kapitałowych</t>
  </si>
  <si>
    <t>Instrumenty pochodne</t>
  </si>
  <si>
    <t>Strategie inwestycyjne</t>
  </si>
  <si>
    <t>Systemy ERP/CRM</t>
  </si>
  <si>
    <t>Architektura komputerów</t>
  </si>
  <si>
    <t>Techniki eksploracji danych</t>
  </si>
  <si>
    <t>Teleinformatyka</t>
  </si>
  <si>
    <t>[*] przedmioty ogólne do wyboru, [**] przedmioty specjalnościowe do wyboru</t>
  </si>
  <si>
    <r>
      <t xml:space="preserve">Statystyka i ekonometria </t>
    </r>
    <r>
      <rPr>
        <sz val="9"/>
        <rFont val="Times New Roman"/>
        <family val="1"/>
      </rPr>
      <t xml:space="preserve"> - przygotowuje do prowadzenia analiz ekonomiczno-finansowych przy wykorzystaniu znajomości systemów komputerowych, umiejętności programowania, tworzenia i wykorzystania baz danych. Daje gruntowną wiedzę o różnorodnych metodach ilościowych oraz umiejętność ich wykorzystania do opisu i prognozowania zjawisk gospodarczych. Główny nacisk położony jest na budowę modeli ekonometrycznych, metod estymacji ich parametrów i zastosowanie tych modeli do przewidywania efektów i ryzyka wynikającego z podejmowanych decyzji.</t>
    </r>
  </si>
  <si>
    <r>
      <t xml:space="preserve">Inżynieria finansowa - </t>
    </r>
    <r>
      <rPr>
        <sz val="9"/>
        <rFont val="Times New Roman"/>
        <family val="1"/>
      </rPr>
      <t>koncentruje się głównie na zagadnieniach związanych z zastosowaniem metod ilościowych do analiz rynku finansowego i zarządzania finansami. Poruszane są zagadnienia związane z ryzykiem, konstrukcją instrumentów pochodnych i ich wyceną a także budową strategii inwestycyjnych.</t>
    </r>
  </si>
  <si>
    <r>
      <t xml:space="preserve">Systemy informacyjne w zarządzaniu - </t>
    </r>
    <r>
      <rPr>
        <sz val="9"/>
        <rFont val="Times New Roman"/>
        <family val="1"/>
      </rPr>
      <t>przygotowuje przyszłych programistów, projektantów i analityków nowoczesnych systemów informatycznych, które są wykorzystywane w firmach. Specjalność ta koncentruje się na wykorzystaniu języków wysokiego poziomu programowania, projektowaniu i programowaniu baz danych, jak również projektowaniu i administrowaniu sieciami komputerowymi.</t>
    </r>
  </si>
  <si>
    <t>Modelowanie i optymalizacja procesów gospodarczych</t>
  </si>
  <si>
    <t>Ekonometryczne modelowanie procesów gospodarczych</t>
  </si>
  <si>
    <t>[*] przedmioty ogólne do wyboru</t>
  </si>
  <si>
    <t>Specjalność: Systemy informacyjne w zarządzaniu</t>
  </si>
  <si>
    <t>Specjalność: Inżynieria finansowa</t>
  </si>
  <si>
    <t>Specjalność: Statystyka i ekonometria</t>
  </si>
  <si>
    <t>[*] przedmioty humanistyczne do wyboru, [**] przedmioty kierunkowe do wyboru</t>
  </si>
  <si>
    <t>Forma zal</t>
  </si>
  <si>
    <t xml:space="preserve">Fakultety 4,5,6 </t>
  </si>
  <si>
    <t>Rachunek prawdopodobieństwa</t>
  </si>
  <si>
    <t>Prawo</t>
  </si>
  <si>
    <t>Statystyka matematyczna</t>
  </si>
  <si>
    <t>Specjalność: Technologie analizy danych masowych - Big Data</t>
  </si>
  <si>
    <t>Zaawansowane techniki analizy danych masowych w systemie SAS</t>
  </si>
  <si>
    <t>Przetwarzanie dużych zbiorów danych w środowisku R</t>
  </si>
  <si>
    <t>Zarządzanie projektami</t>
  </si>
  <si>
    <t>Analiza historii zdarzeń</t>
  </si>
  <si>
    <r>
      <t>Technologie analizy danych masowych - Big Data - z</t>
    </r>
    <r>
      <rPr>
        <sz val="9"/>
        <rFont val="Times New Roman"/>
        <family val="1"/>
      </rPr>
      <t xml:space="preserve">apoznaje studenta z technologiami stosowanymi do składowania, przetwarzania i analizowania dużych zbiorów danych. Student nabędzie praktyczne umiejętności w zakresie budowania rozwiązań analitycznych na platformach typu Big Data. Zapozna się z obliczeniami rozproszonymi oraz równoległymi. Będzie w stanie stosować podstawowe narzędzia do wizualizacji dużych zbiorów danych. </t>
    </r>
  </si>
  <si>
    <t>INFORMATYKA I EKONOMETRIA: studia 1 stopnia, licencjackie --- 2015/16</t>
  </si>
  <si>
    <t>INFORMATYKA I EKONOMETRIA: studia 1 stopnia, licencjackie, niestacjonarne --- 2015/16</t>
  </si>
  <si>
    <t>INFORMATYKA I EKONOMETRIA: studia 2 stopnia, magisterskie uzupełniające --- 2015/16</t>
  </si>
  <si>
    <t>INFORMATYKA I EKONOMETRIA: studia 2 stopnia, magisterskie uzupełniające, niestacjonarne --- 2015/16</t>
  </si>
  <si>
    <t xml:space="preserve">Podstawy matematyki wyższej </t>
  </si>
  <si>
    <t>Podstawy analizy matematycznej</t>
  </si>
  <si>
    <t>Matematyka dyskretna 1</t>
  </si>
  <si>
    <t>Podstawy fizyki</t>
  </si>
  <si>
    <t xml:space="preserve">Podstawy ekonomii </t>
  </si>
  <si>
    <t>Ergonomia i BHP</t>
  </si>
  <si>
    <t>Analiza matematyczna</t>
  </si>
  <si>
    <t>ezg</t>
  </si>
  <si>
    <t>Programowanie obiektowe</t>
  </si>
  <si>
    <t>Laboratorium fizyki</t>
  </si>
  <si>
    <t>Matematyka dyskretna 2</t>
  </si>
  <si>
    <t>Psychologia/ Filozofia/ Socjologia [*]</t>
  </si>
  <si>
    <t>Rachunek prawdopodobieństwa i statystyka</t>
  </si>
  <si>
    <t>Podstawy elektroniki</t>
  </si>
  <si>
    <t>Laboratorium elektroniki</t>
  </si>
  <si>
    <t>Formy działalności gospodarczej</t>
  </si>
  <si>
    <t xml:space="preserve">Technologie baz danych </t>
  </si>
  <si>
    <t>Inżynieria Oprogramowania</t>
  </si>
  <si>
    <t>Grafy i sieci</t>
  </si>
  <si>
    <t>Metody numeryczne</t>
  </si>
  <si>
    <t>Metody analizy danych</t>
  </si>
  <si>
    <t xml:space="preserve">Fakultety 1,2 </t>
  </si>
  <si>
    <t>Paradygmaty programowania</t>
  </si>
  <si>
    <t>Techniki cyfrowe i podstawy systemow wbudowanych</t>
  </si>
  <si>
    <t>Fakultety 3,4</t>
  </si>
  <si>
    <t>Grafika komputerowa i komunikacja z komputerem</t>
  </si>
  <si>
    <t>Problemy społeczne i zawodowe informatyki</t>
  </si>
  <si>
    <t>Projekt zespołowy</t>
  </si>
  <si>
    <t>Fakultety 5,6</t>
  </si>
  <si>
    <t>Sztuczna inteligencja</t>
  </si>
  <si>
    <t>Prawo pracy / Najnowsza historia Polski/ Komunikacja międzykulturowa/ Historia cywilizacji europejskie [*]</t>
  </si>
  <si>
    <t>Fakultet 7</t>
  </si>
  <si>
    <t>Praca dyplomowa</t>
  </si>
  <si>
    <t>Specjalność: Systemy informacyjne i analityczne w gospodarce</t>
  </si>
  <si>
    <t>Analiza i modelowanie danych</t>
  </si>
  <si>
    <t>Architektura oprogramowania</t>
  </si>
  <si>
    <t>Metody Data Mining</t>
  </si>
  <si>
    <t>Ochrona informacji i bezpieczeństwo systemów komputerowych</t>
  </si>
  <si>
    <t>Hurtownie danych</t>
  </si>
  <si>
    <t>Systemy przetwarzania danych</t>
  </si>
  <si>
    <t>Systemy Business Intelligence</t>
  </si>
  <si>
    <t>Inżynieria danych</t>
  </si>
  <si>
    <t>Specjalność: Inżynieria systemów informacyjnych</t>
  </si>
  <si>
    <t>Programowanie komponentowe</t>
  </si>
  <si>
    <t>Programowanie w Internecie</t>
  </si>
  <si>
    <t>Systemy handlu elektronicznego</t>
  </si>
  <si>
    <t>Specjalność: Inżynieria systemów komputerowych</t>
  </si>
  <si>
    <t>Teoria algorytmów</t>
  </si>
  <si>
    <t>Podstawy teleinformatyki</t>
  </si>
  <si>
    <t>Systemy wbudowane</t>
  </si>
  <si>
    <t>Systemy rozproszone</t>
  </si>
  <si>
    <t>Usługi sieciowe</t>
  </si>
  <si>
    <t>Symulacja komputerowa</t>
  </si>
  <si>
    <t>Systemy mobilne i komunikacja bezprzewodowa</t>
  </si>
  <si>
    <t>Bezpieczeństwo systemów komputerowych</t>
  </si>
  <si>
    <t>Specjalność: Techniki multimedialne</t>
  </si>
  <si>
    <t>Systemy multimedialne</t>
  </si>
  <si>
    <t>Aplikacje internetowe</t>
  </si>
  <si>
    <t>Wizualizacja danych</t>
  </si>
  <si>
    <t>Cyfrowe przetwarzanie obrazu</t>
  </si>
  <si>
    <t>Animacja komputerowa</t>
  </si>
  <si>
    <t>[*] Każdy student musi zrealizować w sumie 60 godz. z w/w przedmiotów humanistycznych do wyboru (semestr 2 i 7)</t>
  </si>
  <si>
    <r>
      <t>Systemy informacyjne i analityczne w gospodarce</t>
    </r>
    <r>
      <rPr>
        <sz val="9"/>
        <color indexed="8"/>
        <rFont val="Times New Roman"/>
        <family val="1"/>
      </rPr>
      <t xml:space="preserve"> - przygotowuje projektantów i realizatorów oraz administratorów dużych systemów informatycznych w różnych dziedzinach zastosowań i środowiskach programowania w zakresie nowoczesnych systemów gromadzenia, wyszukiwania, udostępniania i bezpieczeństwa danych.</t>
    </r>
  </si>
  <si>
    <r>
      <t>Inżynieria systemów informacyjnych -</t>
    </r>
    <r>
      <rPr>
        <sz val="9"/>
        <color indexed="8"/>
        <rFont val="Times New Roman"/>
        <family val="1"/>
      </rPr>
      <t xml:space="preserve"> przygotowuje analityków, projektantów, programistów, wdrożeniowców oraz administratorów systemów i podsystemów informatycznych korzystających z baz danych i sieci komputerowych - systemów internetowych z naciskiem na bezpieczeństwo systemów. Konkretnym obszarem są systemy zarządzania, e-Biznesu, e-Administracji centralnej i lokalnej oraz z zakresu rolnictwa, leśnictwa i gospodarki żywnościowej, zarządzania gospodarstwem rolnym.</t>
    </r>
  </si>
  <si>
    <r>
      <t>Inżynieria systemów komputerowych -</t>
    </r>
    <r>
      <rPr>
        <sz val="9"/>
        <color indexed="8"/>
        <rFont val="Times New Roman"/>
        <family val="1"/>
      </rPr>
      <t xml:space="preserve"> przygotowuje p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 xml:space="preserve">ojektantów i administratorów systemów komputerowych obejmujących sieci komputerowe oraz systemy gromadzenia, wyszukiwania i udostępniania informacji. </t>
    </r>
  </si>
  <si>
    <r>
      <t xml:space="preserve">Techniki multimedialne </t>
    </r>
    <r>
      <rPr>
        <sz val="9"/>
        <color indexed="8"/>
        <rFont val="Times New Roman"/>
        <family val="1"/>
      </rPr>
      <t xml:space="preserve">- przygotowuje realizatorów i wykonawców systemów prezentacji informacji w postaci kombinacji obrazu, dźwięku i tekstu  animacji komputerowej i wizualizacji informacji.  </t>
    </r>
  </si>
  <si>
    <t>INFORMATYKA: studia 1 stopnia, inżynierskie --- 2015/16</t>
  </si>
  <si>
    <t>Fakultet 1</t>
  </si>
  <si>
    <t>Fakultet 2</t>
  </si>
  <si>
    <t>Fakultet 3</t>
  </si>
  <si>
    <t>Fakultety 4,5</t>
  </si>
  <si>
    <t>Laboratorium systemów cyfrowych</t>
  </si>
  <si>
    <t>Fakultet 6</t>
  </si>
  <si>
    <t>[*] Każdy student musi zrealizować w sumie 36 godz. z w/w przedmiotów humanistycznych do wyboru (semestr 4 i 6)</t>
  </si>
  <si>
    <t>INFORMATYKA: studia 1 stopnia, inżynierskie, niestacjonarne --- 2015/16</t>
  </si>
  <si>
    <t>Sem / Proj.</t>
  </si>
  <si>
    <t>Σ + S</t>
  </si>
  <si>
    <t>Teoria informacji</t>
  </si>
  <si>
    <t>Modelowanie systemów informatycznych</t>
  </si>
  <si>
    <t>Zaawansowane systemy operacyjne</t>
  </si>
  <si>
    <t>Elementy kryptologii</t>
  </si>
  <si>
    <t xml:space="preserve">Fakultet 2 </t>
  </si>
  <si>
    <t>Zaawansowane systemy baz danych</t>
  </si>
  <si>
    <t>Filozofia nauki</t>
  </si>
  <si>
    <t>Aplikacje wielowarstwowe</t>
  </si>
  <si>
    <t>Fakultet 4</t>
  </si>
  <si>
    <t>Język obcy B2+ (kontynuacja ze studiów inżynierskich)</t>
  </si>
  <si>
    <t>Historia matematyki / Historia techniki / Historia nauki [*]</t>
  </si>
  <si>
    <t>Fakultet 5</t>
  </si>
  <si>
    <t>Specjalność: Systemy komputerowe</t>
  </si>
  <si>
    <t xml:space="preserve">Bezpieczeństwo systemów </t>
  </si>
  <si>
    <t xml:space="preserve">Przetwarzanie rozproszone </t>
  </si>
  <si>
    <t>Bezpieczeństwo sieci komputerowych</t>
  </si>
  <si>
    <t>Podstawy niezawodności</t>
  </si>
  <si>
    <t>Systemy czasu rzeczywistego</t>
  </si>
  <si>
    <t>Specjalność: Systemy inteligentne</t>
  </si>
  <si>
    <t>Optymalizacja i wspomaganie decyzji</t>
  </si>
  <si>
    <t>Algorytmy uczące się</t>
  </si>
  <si>
    <t>Metody heurystyczne</t>
  </si>
  <si>
    <t>Systemy ekspertowe</t>
  </si>
  <si>
    <t>Obliczenia ewolucyjne</t>
  </si>
  <si>
    <t>Specjalność: Systemy informatyki gospodarczej</t>
  </si>
  <si>
    <t>Projektowanie i administracja baz danych</t>
  </si>
  <si>
    <t>Systemy informatyki gospodarczej</t>
  </si>
  <si>
    <t>Systemy integracji danych ETL</t>
  </si>
  <si>
    <t>Technologie e-Biznesu</t>
  </si>
  <si>
    <t>Specjalność: Zastosowania multimediów</t>
  </si>
  <si>
    <t>Cyfrowe Przetwarzanie Sygnałów</t>
  </si>
  <si>
    <t>Modelowanie rekurencyjne</t>
  </si>
  <si>
    <t>Kompresja danych</t>
  </si>
  <si>
    <t>Inżynieria dźwięku</t>
  </si>
  <si>
    <t>Systemy rozrywki elektronicznej</t>
  </si>
  <si>
    <t>[*] przedmioty do wyboru</t>
  </si>
  <si>
    <r>
      <rPr>
        <b/>
        <sz val="10"/>
        <rFont val="Times New Roman"/>
        <family val="1"/>
      </rPr>
      <t>Systemy komputerowe</t>
    </r>
    <r>
      <rPr>
        <sz val="10"/>
        <rFont val="Times New Roman"/>
        <family val="1"/>
      </rPr>
      <t xml:space="preserve"> - specjalność przygotowuje inżynierów systemowych, którzy będą zajmować się projektowaniem, administracją oraz wdrażaniem współczesnych systemów komputerowych, włączając w to sieci komputerowe. Studenci zapoznają się z zasadami zapewniania niezawodności, bezpieczeństwa oraz oceny wydajności systemów komputerowych.</t>
    </r>
  </si>
  <si>
    <r>
      <rPr>
        <b/>
        <sz val="10"/>
        <rFont val="Times New Roman"/>
        <family val="1"/>
      </rPr>
      <t>Systemy inteligentne</t>
    </r>
    <r>
      <rPr>
        <sz val="10"/>
        <rFont val="Times New Roman"/>
        <family val="1"/>
      </rPr>
      <t xml:space="preserve"> - specjalność przygotowuje specjalistów potrafiących projektować oraz wykorzystywać oprogramowanie implementujące algorytmy z dziedziny sztucznej inteligencji i uczenia się maszyn oraz technik heurystycznych. Treści kierunkowe obejmują wprowadzenie do najważniejszych metod wykorzystywanych w rozwiązywaniu wpółczesnych problemów oraz ich zastosowania w dziedzinach inżynierskich, przyrodniczych i ekonomicznych. </t>
    </r>
  </si>
  <si>
    <r>
      <rPr>
        <b/>
        <sz val="10"/>
        <rFont val="Times New Roman"/>
        <family val="1"/>
      </rPr>
      <t>Systemy informatyki gospodarczej</t>
    </r>
    <r>
      <rPr>
        <sz val="10"/>
        <rFont val="Times New Roman"/>
        <family val="1"/>
      </rPr>
      <t xml:space="preserve"> - przygotowuje do projektowania, wdrażania i użytkowania szeroko rozumianych systemów informatycznych wykorzystywanych w przedsiębiorstwach prywatnych i państwowych związanych z gospodarką. Treści kierunkowe obejmują projektowanie i administrowanie bazami danych, a także zaawansowaną eksplorację danych.</t>
    </r>
  </si>
  <si>
    <r>
      <rPr>
        <b/>
        <sz val="10"/>
        <rFont val="Times New Roman"/>
        <family val="1"/>
      </rPr>
      <t>Zastosowania multimediów</t>
    </r>
    <r>
      <rPr>
        <sz val="10"/>
        <rFont val="Times New Roman"/>
        <family val="1"/>
      </rPr>
      <t xml:space="preserve"> - specjalność porusza zagadnienia zaawansowanych algorytmów oraz zastosowań technik multimedialnych. Poruszane są tu tematy przetwarzania, rejestracji oraz kompresji obrazu i dźwięku z wykorzystaniem nowoczesnych metod transmisyjnych. Specjalność przygotowuje grafików, programistów oraz specjalistów w dziedzinie dźwięku.</t>
    </r>
  </si>
  <si>
    <t>INFORMATYKA: studia 2 stopnia, magisterskie uzupełniające --- 2015/16</t>
  </si>
  <si>
    <r>
      <t xml:space="preserve">INFORMATYKA: studia 2 stopnia, magisterskie uzupełniające, niestacjonarne --- 2015/16 </t>
    </r>
    <r>
      <rPr>
        <b/>
        <sz val="10"/>
        <color indexed="10"/>
        <rFont val="Times New Roman"/>
        <family val="1"/>
      </rPr>
      <t>NABÓR ZIMA</t>
    </r>
  </si>
  <si>
    <r>
      <t xml:space="preserve">INFORMATYKA: studia 2 stopnia, magisterskie uzupełniające, niestacjonarne --- 2015/16 </t>
    </r>
    <r>
      <rPr>
        <b/>
        <sz val="10"/>
        <color indexed="10"/>
        <rFont val="Times New Roman"/>
        <family val="1"/>
      </rPr>
      <t>NABÓR JESIEŃ</t>
    </r>
  </si>
  <si>
    <t>Praktyka w wymiarze co najmniej 3 tygodni po 2. roku.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</si>
</sst>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36"/>
      <name val="Czcionka tekstu podstawowego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04">
    <xf numFmtId="0" fontId="0" fillId="0" borderId="0" xfId="0" applyAlignment="1">
      <alignment/>
    </xf>
    <xf numFmtId="1" fontId="6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44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16" fillId="0" borderId="0" xfId="42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10" xfId="41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quotePrefix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" fontId="40" fillId="0" borderId="10" xfId="0" applyNumberFormat="1" applyFont="1" applyFill="1" applyBorder="1" applyAlignment="1" applyProtection="1">
      <alignment horizontal="center" vertical="center" wrapText="1"/>
      <protection/>
    </xf>
    <xf numFmtId="1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2" fillId="25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vertical="center" wrapText="1"/>
      <protection/>
    </xf>
    <xf numFmtId="2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164" fontId="21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4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11" fillId="0" borderId="15" xfId="0" applyNumberFormat="1" applyFont="1" applyFill="1" applyBorder="1" applyAlignment="1">
      <alignment horizontal="left" vertical="center"/>
    </xf>
    <xf numFmtId="0" fontId="18" fillId="0" borderId="10" xfId="0" applyNumberFormat="1" applyFont="1" applyBorder="1" applyAlignment="1">
      <alignment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1" fontId="11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2" fontId="11" fillId="0" borderId="17" xfId="0" applyNumberFormat="1" applyFont="1" applyFill="1" applyBorder="1" applyAlignment="1" applyProtection="1">
      <alignment horizontal="center" vertical="center" wrapText="1"/>
      <protection/>
    </xf>
    <xf numFmtId="2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2" fontId="11" fillId="0" borderId="14" xfId="0" applyNumberFormat="1" applyFont="1" applyFill="1" applyBorder="1" applyAlignment="1" applyProtection="1">
      <alignment horizontal="center" vertical="center" wrapText="1"/>
      <protection/>
    </xf>
    <xf numFmtId="2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3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1" fontId="11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1" fontId="11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left" vertical="center"/>
    </xf>
    <xf numFmtId="0" fontId="11" fillId="0" borderId="19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="75" zoomScaleNormal="75" zoomScalePageLayoutView="0" workbookViewId="0" topLeftCell="A1">
      <selection activeCell="E20" sqref="E20"/>
    </sheetView>
  </sheetViews>
  <sheetFormatPr defaultColWidth="8.796875" defaultRowHeight="14.25"/>
  <cols>
    <col min="1" max="1" width="4.8984375" style="76" customWidth="1"/>
    <col min="2" max="2" width="43.59765625" style="84" customWidth="1"/>
    <col min="3" max="8" width="5.59765625" style="85" customWidth="1"/>
    <col min="9" max="9" width="7" style="85" customWidth="1"/>
    <col min="10" max="10" width="7" style="86" customWidth="1"/>
    <col min="11" max="11" width="7" style="87" customWidth="1"/>
    <col min="12" max="228" width="9" style="74" customWidth="1"/>
    <col min="229" max="229" width="5.59765625" style="74" customWidth="1"/>
    <col min="230" max="230" width="43.59765625" style="74" customWidth="1"/>
    <col min="231" max="231" width="6.09765625" style="74" customWidth="1"/>
    <col min="232" max="232" width="6" style="74" customWidth="1"/>
    <col min="233" max="234" width="4.19921875" style="74" customWidth="1"/>
    <col min="235" max="236" width="5.09765625" style="74" customWidth="1"/>
    <col min="237" max="237" width="11.09765625" style="74" customWidth="1"/>
    <col min="238" max="238" width="7.19921875" style="74" customWidth="1"/>
    <col min="239" max="240" width="11.3984375" style="74" customWidth="1"/>
    <col min="241" max="241" width="9.69921875" style="74" customWidth="1"/>
    <col min="242" max="242" width="6.09765625" style="74" customWidth="1"/>
    <col min="243" max="243" width="6.3984375" style="74" customWidth="1"/>
    <col min="244" max="244" width="6.8984375" style="74" customWidth="1"/>
    <col min="245" max="245" width="4.19921875" style="74" customWidth="1"/>
    <col min="246" max="246" width="15" style="74" customWidth="1"/>
    <col min="247" max="247" width="11.3984375" style="74" customWidth="1"/>
    <col min="248" max="16384" width="9" style="74" customWidth="1"/>
  </cols>
  <sheetData>
    <row r="1" spans="1:11" s="73" customFormat="1" ht="16.5" customHeight="1">
      <c r="A1" s="175" t="s">
        <v>114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s="73" customFormat="1" ht="15.75" customHeight="1">
      <c r="A2" s="163" t="s">
        <v>0</v>
      </c>
      <c r="B2" s="165" t="s">
        <v>1</v>
      </c>
      <c r="C2" s="163" t="s">
        <v>2</v>
      </c>
      <c r="D2" s="164"/>
      <c r="E2" s="164"/>
      <c r="F2" s="164"/>
      <c r="G2" s="164"/>
      <c r="H2" s="164"/>
      <c r="I2" s="164" t="s">
        <v>103</v>
      </c>
      <c r="J2" s="162" t="s">
        <v>3</v>
      </c>
      <c r="K2" s="162"/>
    </row>
    <row r="3" spans="1:11" s="73" customFormat="1" ht="15.75">
      <c r="A3" s="164"/>
      <c r="B3" s="166"/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4</v>
      </c>
      <c r="I3" s="164"/>
      <c r="J3" s="66" t="s">
        <v>9</v>
      </c>
      <c r="K3" s="37" t="s">
        <v>4</v>
      </c>
    </row>
    <row r="4" spans="1:11" ht="15.75" customHeight="1">
      <c r="A4" s="163">
        <v>1</v>
      </c>
      <c r="B4" s="4" t="s">
        <v>10</v>
      </c>
      <c r="C4" s="38">
        <f>SUM(D4:G4)</f>
        <v>45</v>
      </c>
      <c r="D4" s="38">
        <v>30</v>
      </c>
      <c r="E4" s="38">
        <v>15</v>
      </c>
      <c r="F4" s="39"/>
      <c r="G4" s="39"/>
      <c r="H4" s="163">
        <f>SUM(C4:C11)</f>
        <v>390</v>
      </c>
      <c r="I4" s="38" t="s">
        <v>11</v>
      </c>
      <c r="J4" s="41">
        <v>5</v>
      </c>
      <c r="K4" s="164">
        <f>SUM(J4:J11)</f>
        <v>30</v>
      </c>
    </row>
    <row r="5" spans="1:11" ht="15.75">
      <c r="A5" s="164"/>
      <c r="B5" s="4" t="s">
        <v>12</v>
      </c>
      <c r="C5" s="38">
        <f aca="true" t="shared" si="0" ref="C5:C50">SUM(D5:G5)</f>
        <v>60</v>
      </c>
      <c r="D5" s="38">
        <v>30</v>
      </c>
      <c r="E5" s="38">
        <v>30</v>
      </c>
      <c r="F5" s="39"/>
      <c r="G5" s="39"/>
      <c r="H5" s="164"/>
      <c r="I5" s="39" t="s">
        <v>11</v>
      </c>
      <c r="J5" s="41">
        <v>5</v>
      </c>
      <c r="K5" s="164"/>
    </row>
    <row r="6" spans="1:11" ht="15.75">
      <c r="A6" s="164"/>
      <c r="B6" s="4" t="s">
        <v>13</v>
      </c>
      <c r="C6" s="38">
        <f t="shared" si="0"/>
        <v>60</v>
      </c>
      <c r="D6" s="38">
        <v>30</v>
      </c>
      <c r="E6" s="38">
        <v>30</v>
      </c>
      <c r="F6" s="39"/>
      <c r="G6" s="39"/>
      <c r="H6" s="164"/>
      <c r="I6" s="39" t="s">
        <v>14</v>
      </c>
      <c r="J6" s="41">
        <v>5</v>
      </c>
      <c r="K6" s="164"/>
    </row>
    <row r="7" spans="1:11" ht="15.75">
      <c r="A7" s="164"/>
      <c r="B7" s="4" t="s">
        <v>15</v>
      </c>
      <c r="C7" s="38">
        <f t="shared" si="0"/>
        <v>45</v>
      </c>
      <c r="D7" s="38">
        <v>15</v>
      </c>
      <c r="E7" s="39"/>
      <c r="F7" s="38">
        <v>30</v>
      </c>
      <c r="G7" s="39"/>
      <c r="H7" s="164"/>
      <c r="I7" s="39" t="s">
        <v>14</v>
      </c>
      <c r="J7" s="41">
        <v>5</v>
      </c>
      <c r="K7" s="164"/>
    </row>
    <row r="8" spans="1:11" ht="15.75">
      <c r="A8" s="164"/>
      <c r="B8" s="4" t="s">
        <v>16</v>
      </c>
      <c r="C8" s="38">
        <f t="shared" si="0"/>
        <v>30</v>
      </c>
      <c r="D8" s="40">
        <v>15</v>
      </c>
      <c r="E8" s="41"/>
      <c r="F8" s="41">
        <v>15</v>
      </c>
      <c r="G8" s="41"/>
      <c r="H8" s="164"/>
      <c r="I8" s="39" t="s">
        <v>14</v>
      </c>
      <c r="J8" s="41">
        <v>3</v>
      </c>
      <c r="K8" s="164"/>
    </row>
    <row r="9" spans="1:11" ht="15.75">
      <c r="A9" s="164"/>
      <c r="B9" s="23" t="s">
        <v>17</v>
      </c>
      <c r="C9" s="38">
        <f t="shared" si="0"/>
        <v>60</v>
      </c>
      <c r="D9" s="38">
        <v>30</v>
      </c>
      <c r="E9" s="38">
        <v>30</v>
      </c>
      <c r="F9" s="39"/>
      <c r="G9" s="39"/>
      <c r="H9" s="164"/>
      <c r="I9" s="39" t="s">
        <v>14</v>
      </c>
      <c r="J9" s="41">
        <v>3</v>
      </c>
      <c r="K9" s="164"/>
    </row>
    <row r="10" spans="1:11" ht="15.75">
      <c r="A10" s="164"/>
      <c r="B10" s="4" t="s">
        <v>18</v>
      </c>
      <c r="C10" s="38">
        <f t="shared" si="0"/>
        <v>60</v>
      </c>
      <c r="D10" s="39"/>
      <c r="E10" s="38">
        <v>60</v>
      </c>
      <c r="F10" s="39"/>
      <c r="G10" s="39"/>
      <c r="H10" s="164"/>
      <c r="I10" s="39" t="s">
        <v>14</v>
      </c>
      <c r="J10" s="41">
        <v>3</v>
      </c>
      <c r="K10" s="164"/>
    </row>
    <row r="11" spans="1:11" ht="15.75">
      <c r="A11" s="164"/>
      <c r="B11" s="4" t="s">
        <v>19</v>
      </c>
      <c r="C11" s="38">
        <f t="shared" si="0"/>
        <v>30</v>
      </c>
      <c r="D11" s="39"/>
      <c r="E11" s="38">
        <v>30</v>
      </c>
      <c r="F11" s="39"/>
      <c r="G11" s="39"/>
      <c r="H11" s="164"/>
      <c r="I11" s="39" t="s">
        <v>14</v>
      </c>
      <c r="J11" s="41">
        <v>1</v>
      </c>
      <c r="K11" s="164"/>
    </row>
    <row r="12" spans="1:11" ht="15.75">
      <c r="A12" s="163">
        <v>2</v>
      </c>
      <c r="B12" s="4" t="s">
        <v>20</v>
      </c>
      <c r="C12" s="38">
        <f t="shared" si="0"/>
        <v>45</v>
      </c>
      <c r="D12" s="38">
        <v>30</v>
      </c>
      <c r="E12" s="38">
        <v>15</v>
      </c>
      <c r="F12" s="39"/>
      <c r="G12" s="39"/>
      <c r="H12" s="163">
        <f>SUM(C12:C19)</f>
        <v>360</v>
      </c>
      <c r="I12" s="38" t="s">
        <v>11</v>
      </c>
      <c r="J12" s="41">
        <v>4</v>
      </c>
      <c r="K12" s="164">
        <f>SUM(J12:J19)</f>
        <v>30</v>
      </c>
    </row>
    <row r="13" spans="1:11" ht="15.75">
      <c r="A13" s="164"/>
      <c r="B13" s="4" t="s">
        <v>21</v>
      </c>
      <c r="C13" s="38">
        <f t="shared" si="0"/>
        <v>60</v>
      </c>
      <c r="D13" s="38">
        <v>30</v>
      </c>
      <c r="E13" s="38">
        <v>30</v>
      </c>
      <c r="F13" s="39"/>
      <c r="G13" s="39"/>
      <c r="H13" s="163"/>
      <c r="I13" s="38" t="s">
        <v>11</v>
      </c>
      <c r="J13" s="41">
        <v>6</v>
      </c>
      <c r="K13" s="164"/>
    </row>
    <row r="14" spans="1:11" ht="15.75">
      <c r="A14" s="164"/>
      <c r="B14" s="4" t="s">
        <v>22</v>
      </c>
      <c r="C14" s="38">
        <f t="shared" si="0"/>
        <v>45</v>
      </c>
      <c r="D14" s="38">
        <v>15</v>
      </c>
      <c r="E14" s="27"/>
      <c r="F14" s="38">
        <v>30</v>
      </c>
      <c r="G14" s="39"/>
      <c r="H14" s="163"/>
      <c r="I14" s="38" t="s">
        <v>11</v>
      </c>
      <c r="J14" s="41">
        <v>4</v>
      </c>
      <c r="K14" s="164"/>
    </row>
    <row r="15" spans="1:11" ht="15.75">
      <c r="A15" s="164"/>
      <c r="B15" s="4" t="s">
        <v>23</v>
      </c>
      <c r="C15" s="38">
        <f t="shared" si="0"/>
        <v>45</v>
      </c>
      <c r="D15" s="38">
        <v>15</v>
      </c>
      <c r="E15" s="38">
        <v>30</v>
      </c>
      <c r="F15" s="39"/>
      <c r="G15" s="39"/>
      <c r="H15" s="163"/>
      <c r="I15" s="38" t="s">
        <v>14</v>
      </c>
      <c r="J15" s="41">
        <v>4</v>
      </c>
      <c r="K15" s="164"/>
    </row>
    <row r="16" spans="1:11" ht="15.75">
      <c r="A16" s="164"/>
      <c r="B16" s="4" t="s">
        <v>24</v>
      </c>
      <c r="C16" s="38">
        <f t="shared" si="0"/>
        <v>30</v>
      </c>
      <c r="D16" s="38">
        <v>15</v>
      </c>
      <c r="E16" s="38">
        <v>15</v>
      </c>
      <c r="F16" s="39"/>
      <c r="G16" s="39"/>
      <c r="H16" s="163"/>
      <c r="I16" s="38" t="s">
        <v>14</v>
      </c>
      <c r="J16" s="41">
        <v>2</v>
      </c>
      <c r="K16" s="164"/>
    </row>
    <row r="17" spans="1:11" ht="15.75">
      <c r="A17" s="164"/>
      <c r="B17" s="4" t="s">
        <v>105</v>
      </c>
      <c r="C17" s="38">
        <v>45</v>
      </c>
      <c r="D17" s="38">
        <v>15</v>
      </c>
      <c r="E17" s="39">
        <v>30</v>
      </c>
      <c r="F17" s="39"/>
      <c r="G17" s="39"/>
      <c r="H17" s="163"/>
      <c r="I17" s="38" t="s">
        <v>14</v>
      </c>
      <c r="J17" s="41">
        <v>4</v>
      </c>
      <c r="K17" s="164"/>
    </row>
    <row r="18" spans="1:11" ht="15.75">
      <c r="A18" s="164"/>
      <c r="B18" s="4" t="s">
        <v>27</v>
      </c>
      <c r="C18" s="38">
        <f t="shared" si="0"/>
        <v>30</v>
      </c>
      <c r="D18" s="38">
        <v>30</v>
      </c>
      <c r="E18" s="75"/>
      <c r="F18" s="75"/>
      <c r="G18" s="75"/>
      <c r="H18" s="163"/>
      <c r="I18" s="38" t="s">
        <v>14</v>
      </c>
      <c r="J18" s="41">
        <v>2</v>
      </c>
      <c r="K18" s="164"/>
    </row>
    <row r="19" spans="1:11" s="76" customFormat="1" ht="15.75">
      <c r="A19" s="164"/>
      <c r="B19" s="4" t="s">
        <v>18</v>
      </c>
      <c r="C19" s="38">
        <f t="shared" si="0"/>
        <v>60</v>
      </c>
      <c r="D19" s="44"/>
      <c r="E19" s="38">
        <v>60</v>
      </c>
      <c r="F19" s="39"/>
      <c r="G19" s="39"/>
      <c r="H19" s="163"/>
      <c r="I19" s="38" t="s">
        <v>11</v>
      </c>
      <c r="J19" s="41">
        <v>4</v>
      </c>
      <c r="K19" s="164"/>
    </row>
    <row r="20" spans="1:11" s="76" customFormat="1" ht="15.75">
      <c r="A20" s="163">
        <v>3</v>
      </c>
      <c r="B20" s="4" t="s">
        <v>107</v>
      </c>
      <c r="C20" s="38">
        <v>45</v>
      </c>
      <c r="D20" s="38">
        <v>15</v>
      </c>
      <c r="E20" s="38"/>
      <c r="F20" s="38">
        <v>30</v>
      </c>
      <c r="G20" s="27"/>
      <c r="H20" s="163">
        <f>SUM(C20:C28)</f>
        <v>360</v>
      </c>
      <c r="I20" s="38" t="s">
        <v>11</v>
      </c>
      <c r="J20" s="41">
        <v>4</v>
      </c>
      <c r="K20" s="164">
        <f>SUM(J20:J28)</f>
        <v>30</v>
      </c>
    </row>
    <row r="21" spans="1:11" s="76" customFormat="1" ht="15.75">
      <c r="A21" s="163"/>
      <c r="B21" s="4" t="s">
        <v>28</v>
      </c>
      <c r="C21" s="38">
        <f t="shared" si="0"/>
        <v>30</v>
      </c>
      <c r="D21" s="38">
        <v>15</v>
      </c>
      <c r="E21" s="38">
        <v>15</v>
      </c>
      <c r="F21" s="39"/>
      <c r="G21" s="39"/>
      <c r="H21" s="163"/>
      <c r="I21" s="38" t="s">
        <v>11</v>
      </c>
      <c r="J21" s="41">
        <v>2</v>
      </c>
      <c r="K21" s="164"/>
    </row>
    <row r="22" spans="1:11" s="76" customFormat="1" ht="15.75">
      <c r="A22" s="163"/>
      <c r="B22" s="4" t="s">
        <v>29</v>
      </c>
      <c r="C22" s="38">
        <f t="shared" si="0"/>
        <v>45</v>
      </c>
      <c r="D22" s="38">
        <v>15</v>
      </c>
      <c r="E22" s="39"/>
      <c r="F22" s="40">
        <v>30</v>
      </c>
      <c r="G22" s="45"/>
      <c r="H22" s="163"/>
      <c r="I22" s="38" t="s">
        <v>14</v>
      </c>
      <c r="J22" s="41">
        <v>4</v>
      </c>
      <c r="K22" s="164"/>
    </row>
    <row r="23" spans="1:11" s="76" customFormat="1" ht="15.75">
      <c r="A23" s="163"/>
      <c r="B23" s="4" t="s">
        <v>30</v>
      </c>
      <c r="C23" s="38">
        <f t="shared" si="0"/>
        <v>45</v>
      </c>
      <c r="D23" s="38">
        <v>15</v>
      </c>
      <c r="E23" s="39"/>
      <c r="F23" s="38">
        <v>30</v>
      </c>
      <c r="G23" s="39"/>
      <c r="H23" s="163"/>
      <c r="I23" s="38" t="s">
        <v>14</v>
      </c>
      <c r="J23" s="41">
        <v>4</v>
      </c>
      <c r="K23" s="164"/>
    </row>
    <row r="24" spans="1:11" s="76" customFormat="1" ht="15.75">
      <c r="A24" s="163"/>
      <c r="B24" s="4" t="s">
        <v>31</v>
      </c>
      <c r="C24" s="38">
        <f t="shared" si="0"/>
        <v>45</v>
      </c>
      <c r="D24" s="40">
        <v>15</v>
      </c>
      <c r="E24" s="46">
        <v>30</v>
      </c>
      <c r="F24" s="39"/>
      <c r="G24" s="39"/>
      <c r="H24" s="163"/>
      <c r="I24" s="38" t="s">
        <v>14</v>
      </c>
      <c r="J24" s="41">
        <v>4</v>
      </c>
      <c r="K24" s="164"/>
    </row>
    <row r="25" spans="1:11" s="76" customFormat="1" ht="15.75">
      <c r="A25" s="163"/>
      <c r="B25" s="4" t="s">
        <v>32</v>
      </c>
      <c r="C25" s="38">
        <f t="shared" si="0"/>
        <v>15</v>
      </c>
      <c r="D25" s="38">
        <v>15</v>
      </c>
      <c r="E25" s="39"/>
      <c r="F25" s="39"/>
      <c r="G25" s="39"/>
      <c r="H25" s="163"/>
      <c r="I25" s="38" t="s">
        <v>14</v>
      </c>
      <c r="J25" s="41">
        <v>2</v>
      </c>
      <c r="K25" s="164"/>
    </row>
    <row r="26" spans="1:11" s="76" customFormat="1" ht="15.75">
      <c r="A26" s="163"/>
      <c r="B26" s="4" t="s">
        <v>25</v>
      </c>
      <c r="C26" s="38">
        <f t="shared" si="0"/>
        <v>15</v>
      </c>
      <c r="D26" s="38">
        <v>15</v>
      </c>
      <c r="E26" s="38"/>
      <c r="F26" s="38"/>
      <c r="G26" s="27"/>
      <c r="H26" s="163"/>
      <c r="I26" s="38" t="s">
        <v>14</v>
      </c>
      <c r="J26" s="41">
        <v>1</v>
      </c>
      <c r="K26" s="164"/>
    </row>
    <row r="27" spans="1:11" s="76" customFormat="1" ht="15.75">
      <c r="A27" s="163"/>
      <c r="B27" s="4" t="s">
        <v>106</v>
      </c>
      <c r="C27" s="38">
        <v>30</v>
      </c>
      <c r="D27" s="38">
        <v>30</v>
      </c>
      <c r="E27" s="39"/>
      <c r="F27" s="39"/>
      <c r="G27" s="39"/>
      <c r="H27" s="163"/>
      <c r="I27" s="38" t="s">
        <v>14</v>
      </c>
      <c r="J27" s="41">
        <v>3</v>
      </c>
      <c r="K27" s="164"/>
    </row>
    <row r="28" spans="1:11" s="76" customFormat="1" ht="15.75">
      <c r="A28" s="163"/>
      <c r="B28" s="4" t="s">
        <v>33</v>
      </c>
      <c r="C28" s="38">
        <f t="shared" si="0"/>
        <v>90</v>
      </c>
      <c r="D28" s="38">
        <v>90</v>
      </c>
      <c r="E28" s="39"/>
      <c r="F28" s="39"/>
      <c r="G28" s="39"/>
      <c r="H28" s="163"/>
      <c r="I28" s="38" t="s">
        <v>14</v>
      </c>
      <c r="J28" s="41">
        <v>6</v>
      </c>
      <c r="K28" s="164"/>
    </row>
    <row r="29" spans="1:11" s="76" customFormat="1" ht="15.75">
      <c r="A29" s="164">
        <v>4</v>
      </c>
      <c r="B29" s="4" t="s">
        <v>34</v>
      </c>
      <c r="C29" s="38">
        <f t="shared" si="0"/>
        <v>60</v>
      </c>
      <c r="D29" s="38">
        <v>15</v>
      </c>
      <c r="E29" s="39"/>
      <c r="F29" s="38">
        <v>30</v>
      </c>
      <c r="G29" s="38">
        <v>15</v>
      </c>
      <c r="H29" s="164">
        <f>SUM(C29:C35)</f>
        <v>330</v>
      </c>
      <c r="I29" s="39" t="s">
        <v>11</v>
      </c>
      <c r="J29" s="41">
        <v>5</v>
      </c>
      <c r="K29" s="164">
        <f>SUM(J29:J35)</f>
        <v>30</v>
      </c>
    </row>
    <row r="30" spans="1:11" s="76" customFormat="1" ht="15.75">
      <c r="A30" s="164"/>
      <c r="B30" s="4" t="s">
        <v>35</v>
      </c>
      <c r="C30" s="38">
        <f t="shared" si="0"/>
        <v>60</v>
      </c>
      <c r="D30" s="38">
        <v>15</v>
      </c>
      <c r="E30" s="39"/>
      <c r="F30" s="38">
        <v>30</v>
      </c>
      <c r="G30" s="38">
        <v>15</v>
      </c>
      <c r="H30" s="164"/>
      <c r="I30" s="39" t="s">
        <v>11</v>
      </c>
      <c r="J30" s="41">
        <v>5</v>
      </c>
      <c r="K30" s="164"/>
    </row>
    <row r="31" spans="1:11" s="76" customFormat="1" ht="15.75">
      <c r="A31" s="164"/>
      <c r="B31" s="4" t="s">
        <v>36</v>
      </c>
      <c r="C31" s="38">
        <f t="shared" si="0"/>
        <v>45</v>
      </c>
      <c r="D31" s="38">
        <v>15</v>
      </c>
      <c r="E31" s="39"/>
      <c r="F31" s="38">
        <v>30</v>
      </c>
      <c r="G31" s="39"/>
      <c r="H31" s="164"/>
      <c r="I31" s="39" t="s">
        <v>11</v>
      </c>
      <c r="J31" s="41">
        <v>4</v>
      </c>
      <c r="K31" s="164"/>
    </row>
    <row r="32" spans="1:11" s="76" customFormat="1" ht="15.75">
      <c r="A32" s="164"/>
      <c r="B32" s="4" t="s">
        <v>37</v>
      </c>
      <c r="C32" s="38">
        <f t="shared" si="0"/>
        <v>45</v>
      </c>
      <c r="D32" s="38">
        <v>15</v>
      </c>
      <c r="E32" s="38">
        <v>15</v>
      </c>
      <c r="F32" s="38">
        <v>15</v>
      </c>
      <c r="G32" s="39"/>
      <c r="H32" s="164"/>
      <c r="I32" s="39" t="s">
        <v>14</v>
      </c>
      <c r="J32" s="41">
        <v>4</v>
      </c>
      <c r="K32" s="164"/>
    </row>
    <row r="33" spans="1:11" s="76" customFormat="1" ht="15.75">
      <c r="A33" s="164"/>
      <c r="B33" s="4" t="s">
        <v>38</v>
      </c>
      <c r="C33" s="38">
        <f t="shared" si="0"/>
        <v>30</v>
      </c>
      <c r="D33" s="38">
        <v>15</v>
      </c>
      <c r="E33" s="38">
        <v>15</v>
      </c>
      <c r="F33" s="39"/>
      <c r="G33" s="39"/>
      <c r="H33" s="164"/>
      <c r="I33" s="39" t="s">
        <v>14</v>
      </c>
      <c r="J33" s="41">
        <v>3</v>
      </c>
      <c r="K33" s="164"/>
    </row>
    <row r="34" spans="1:11" s="76" customFormat="1" ht="15.75">
      <c r="A34" s="164"/>
      <c r="B34" s="4" t="s">
        <v>39</v>
      </c>
      <c r="C34" s="38">
        <f t="shared" si="0"/>
        <v>90</v>
      </c>
      <c r="D34" s="38">
        <v>90</v>
      </c>
      <c r="E34" s="39"/>
      <c r="F34" s="39"/>
      <c r="G34" s="39"/>
      <c r="H34" s="164"/>
      <c r="I34" s="39" t="s">
        <v>14</v>
      </c>
      <c r="J34" s="41">
        <v>6</v>
      </c>
      <c r="K34" s="164"/>
    </row>
    <row r="35" spans="1:11" s="76" customFormat="1" ht="15.75">
      <c r="A35" s="164"/>
      <c r="B35" s="4" t="s">
        <v>40</v>
      </c>
      <c r="C35" s="38">
        <f t="shared" si="0"/>
        <v>0</v>
      </c>
      <c r="D35" s="38"/>
      <c r="E35" s="39"/>
      <c r="F35" s="39"/>
      <c r="G35" s="39"/>
      <c r="H35" s="164"/>
      <c r="I35" s="39" t="s">
        <v>14</v>
      </c>
      <c r="J35" s="41">
        <v>3</v>
      </c>
      <c r="K35" s="164"/>
    </row>
    <row r="36" spans="1:11" s="76" customFormat="1" ht="15.75">
      <c r="A36" s="163">
        <v>5</v>
      </c>
      <c r="B36" s="4" t="s">
        <v>41</v>
      </c>
      <c r="C36" s="38">
        <f t="shared" si="0"/>
        <v>45</v>
      </c>
      <c r="D36" s="38">
        <v>15</v>
      </c>
      <c r="E36" s="39"/>
      <c r="F36" s="38">
        <v>30</v>
      </c>
      <c r="G36" s="45"/>
      <c r="H36" s="164">
        <f>SUM(C36:C43)</f>
        <v>360</v>
      </c>
      <c r="I36" s="39" t="s">
        <v>11</v>
      </c>
      <c r="J36" s="41">
        <v>4</v>
      </c>
      <c r="K36" s="164">
        <f>SUM(J36:J43)</f>
        <v>30</v>
      </c>
    </row>
    <row r="37" spans="1:11" s="76" customFormat="1" ht="15.75">
      <c r="A37" s="163"/>
      <c r="B37" s="4" t="s">
        <v>44</v>
      </c>
      <c r="C37" s="38">
        <f t="shared" si="0"/>
        <v>45</v>
      </c>
      <c r="D37" s="38">
        <v>30</v>
      </c>
      <c r="E37" s="38">
        <v>15</v>
      </c>
      <c r="F37" s="39"/>
      <c r="G37" s="39"/>
      <c r="H37" s="164"/>
      <c r="I37" s="39" t="s">
        <v>11</v>
      </c>
      <c r="J37" s="41">
        <v>4</v>
      </c>
      <c r="K37" s="164"/>
    </row>
    <row r="38" spans="1:11" s="76" customFormat="1" ht="15.75">
      <c r="A38" s="163"/>
      <c r="B38" s="47" t="s">
        <v>45</v>
      </c>
      <c r="C38" s="38">
        <f t="shared" si="0"/>
        <v>45</v>
      </c>
      <c r="D38" s="38">
        <v>15</v>
      </c>
      <c r="E38" s="39"/>
      <c r="F38" s="38">
        <v>30</v>
      </c>
      <c r="G38" s="39"/>
      <c r="H38" s="164"/>
      <c r="I38" s="39" t="s">
        <v>11</v>
      </c>
      <c r="J38" s="41">
        <v>4</v>
      </c>
      <c r="K38" s="164"/>
    </row>
    <row r="39" spans="1:11" s="76" customFormat="1" ht="15.75">
      <c r="A39" s="163"/>
      <c r="B39" s="4" t="s">
        <v>46</v>
      </c>
      <c r="C39" s="38">
        <f t="shared" si="0"/>
        <v>45</v>
      </c>
      <c r="D39" s="38">
        <v>15</v>
      </c>
      <c r="E39" s="38">
        <v>15</v>
      </c>
      <c r="F39" s="38">
        <v>15</v>
      </c>
      <c r="G39" s="39"/>
      <c r="H39" s="164"/>
      <c r="I39" s="39" t="s">
        <v>11</v>
      </c>
      <c r="J39" s="41">
        <v>4</v>
      </c>
      <c r="K39" s="164"/>
    </row>
    <row r="40" spans="1:11" s="76" customFormat="1" ht="31.5">
      <c r="A40" s="163"/>
      <c r="B40" s="4" t="s">
        <v>42</v>
      </c>
      <c r="C40" s="38">
        <f t="shared" si="0"/>
        <v>45</v>
      </c>
      <c r="D40" s="38">
        <v>15</v>
      </c>
      <c r="E40" s="41">
        <v>15</v>
      </c>
      <c r="F40" s="38">
        <v>15</v>
      </c>
      <c r="G40" s="39"/>
      <c r="H40" s="164"/>
      <c r="I40" s="39" t="s">
        <v>11</v>
      </c>
      <c r="J40" s="41">
        <v>4</v>
      </c>
      <c r="K40" s="164"/>
    </row>
    <row r="41" spans="1:11" s="76" customFormat="1" ht="31.5">
      <c r="A41" s="163"/>
      <c r="B41" s="4" t="s">
        <v>43</v>
      </c>
      <c r="C41" s="38">
        <f t="shared" si="0"/>
        <v>45</v>
      </c>
      <c r="D41" s="38">
        <v>15</v>
      </c>
      <c r="E41" s="39"/>
      <c r="F41" s="38">
        <v>30</v>
      </c>
      <c r="G41" s="39"/>
      <c r="H41" s="164"/>
      <c r="I41" s="39" t="s">
        <v>14</v>
      </c>
      <c r="J41" s="41">
        <v>4</v>
      </c>
      <c r="K41" s="164"/>
    </row>
    <row r="42" spans="1:11" s="76" customFormat="1" ht="15.75">
      <c r="A42" s="163"/>
      <c r="B42" s="4" t="s">
        <v>47</v>
      </c>
      <c r="C42" s="38">
        <f t="shared" si="0"/>
        <v>30</v>
      </c>
      <c r="D42" s="38"/>
      <c r="E42" s="38">
        <v>30</v>
      </c>
      <c r="F42" s="38"/>
      <c r="G42" s="39"/>
      <c r="H42" s="164"/>
      <c r="I42" s="39" t="s">
        <v>14</v>
      </c>
      <c r="J42" s="41">
        <v>2</v>
      </c>
      <c r="K42" s="164"/>
    </row>
    <row r="43" spans="1:11" s="76" customFormat="1" ht="15.75">
      <c r="A43" s="163"/>
      <c r="B43" s="47" t="s">
        <v>48</v>
      </c>
      <c r="C43" s="38">
        <f t="shared" si="0"/>
        <v>60</v>
      </c>
      <c r="D43" s="38">
        <v>60</v>
      </c>
      <c r="E43" s="39"/>
      <c r="F43" s="39"/>
      <c r="G43" s="39"/>
      <c r="H43" s="164"/>
      <c r="I43" s="39" t="s">
        <v>14</v>
      </c>
      <c r="J43" s="41">
        <v>4</v>
      </c>
      <c r="K43" s="164"/>
    </row>
    <row r="44" spans="1:11" s="76" customFormat="1" ht="15.75">
      <c r="A44" s="163">
        <v>6</v>
      </c>
      <c r="B44" s="4" t="s">
        <v>49</v>
      </c>
      <c r="C44" s="38">
        <f t="shared" si="0"/>
        <v>30</v>
      </c>
      <c r="D44" s="38">
        <v>15</v>
      </c>
      <c r="E44" s="38"/>
      <c r="F44" s="39">
        <v>15</v>
      </c>
      <c r="G44" s="39"/>
      <c r="H44" s="163">
        <f>SUM(C44:C51)</f>
        <v>260</v>
      </c>
      <c r="I44" s="38" t="s">
        <v>11</v>
      </c>
      <c r="J44" s="41">
        <v>3</v>
      </c>
      <c r="K44" s="164">
        <f>SUM(J44:J51)</f>
        <v>30</v>
      </c>
    </row>
    <row r="45" spans="1:11" s="76" customFormat="1" ht="15.75">
      <c r="A45" s="163"/>
      <c r="B45" s="4" t="s">
        <v>50</v>
      </c>
      <c r="C45" s="38">
        <f t="shared" si="0"/>
        <v>45</v>
      </c>
      <c r="D45" s="38">
        <v>15</v>
      </c>
      <c r="E45" s="39">
        <v>15</v>
      </c>
      <c r="F45" s="38">
        <v>15</v>
      </c>
      <c r="G45" s="38"/>
      <c r="H45" s="163"/>
      <c r="I45" s="38" t="s">
        <v>14</v>
      </c>
      <c r="J45" s="41">
        <v>4</v>
      </c>
      <c r="K45" s="164"/>
    </row>
    <row r="46" spans="1:11" s="76" customFormat="1" ht="34.5" customHeight="1">
      <c r="A46" s="163"/>
      <c r="B46" s="4" t="s">
        <v>97</v>
      </c>
      <c r="C46" s="38">
        <f t="shared" si="0"/>
        <v>45</v>
      </c>
      <c r="D46" s="38">
        <v>15</v>
      </c>
      <c r="E46" s="39"/>
      <c r="F46" s="38">
        <v>30</v>
      </c>
      <c r="G46" s="39"/>
      <c r="H46" s="163"/>
      <c r="I46" s="38" t="s">
        <v>14</v>
      </c>
      <c r="J46" s="41">
        <v>4</v>
      </c>
      <c r="K46" s="164"/>
    </row>
    <row r="47" spans="1:11" s="76" customFormat="1" ht="31.5">
      <c r="A47" s="163"/>
      <c r="B47" s="47" t="s">
        <v>51</v>
      </c>
      <c r="C47" s="38">
        <f t="shared" si="0"/>
        <v>30</v>
      </c>
      <c r="D47" s="38">
        <v>15</v>
      </c>
      <c r="E47" s="38">
        <v>15</v>
      </c>
      <c r="F47" s="39"/>
      <c r="G47" s="39"/>
      <c r="H47" s="163"/>
      <c r="I47" s="38" t="s">
        <v>11</v>
      </c>
      <c r="J47" s="41">
        <v>3</v>
      </c>
      <c r="K47" s="164"/>
    </row>
    <row r="48" spans="1:11" s="76" customFormat="1" ht="47.25">
      <c r="A48" s="163"/>
      <c r="B48" s="4" t="s">
        <v>52</v>
      </c>
      <c r="C48" s="38">
        <f t="shared" si="0"/>
        <v>30</v>
      </c>
      <c r="D48" s="38">
        <v>15</v>
      </c>
      <c r="E48" s="39"/>
      <c r="F48" s="38">
        <v>15</v>
      </c>
      <c r="G48" s="39"/>
      <c r="H48" s="163"/>
      <c r="I48" s="38" t="s">
        <v>14</v>
      </c>
      <c r="J48" s="41">
        <v>2</v>
      </c>
      <c r="K48" s="164"/>
    </row>
    <row r="49" spans="1:11" s="76" customFormat="1" ht="15.75">
      <c r="A49" s="163"/>
      <c r="B49" s="47" t="s">
        <v>53</v>
      </c>
      <c r="C49" s="38">
        <f t="shared" si="0"/>
        <v>30</v>
      </c>
      <c r="D49" s="38">
        <v>30</v>
      </c>
      <c r="E49" s="39"/>
      <c r="F49" s="39"/>
      <c r="G49" s="39"/>
      <c r="H49" s="163"/>
      <c r="I49" s="38" t="s">
        <v>14</v>
      </c>
      <c r="J49" s="41">
        <v>2</v>
      </c>
      <c r="K49" s="164"/>
    </row>
    <row r="50" spans="1:11" s="76" customFormat="1" ht="15.75">
      <c r="A50" s="163"/>
      <c r="B50" s="47" t="s">
        <v>47</v>
      </c>
      <c r="C50" s="38">
        <f t="shared" si="0"/>
        <v>30</v>
      </c>
      <c r="D50" s="38"/>
      <c r="E50" s="39">
        <v>30</v>
      </c>
      <c r="F50" s="39"/>
      <c r="G50" s="39"/>
      <c r="H50" s="163"/>
      <c r="I50" s="38" t="s">
        <v>14</v>
      </c>
      <c r="J50" s="41">
        <v>2</v>
      </c>
      <c r="K50" s="164"/>
    </row>
    <row r="51" spans="1:11" s="76" customFormat="1" ht="15.75">
      <c r="A51" s="163"/>
      <c r="B51" s="4" t="s">
        <v>54</v>
      </c>
      <c r="C51" s="39">
        <f>SUM(D51:G51)</f>
        <v>20</v>
      </c>
      <c r="D51" s="39"/>
      <c r="E51" s="39"/>
      <c r="F51" s="39"/>
      <c r="G51" s="38">
        <v>20</v>
      </c>
      <c r="H51" s="163"/>
      <c r="I51" s="38" t="s">
        <v>11</v>
      </c>
      <c r="J51" s="41">
        <v>10</v>
      </c>
      <c r="K51" s="164"/>
    </row>
    <row r="52" spans="1:11" s="76" customFormat="1" ht="15.75">
      <c r="A52" s="169" t="s">
        <v>79</v>
      </c>
      <c r="B52" s="170"/>
      <c r="C52" s="26">
        <f>SUM(C4:C51)</f>
        <v>2060</v>
      </c>
      <c r="D52" s="26">
        <f>SUM(D4:D51)</f>
        <v>960</v>
      </c>
      <c r="E52" s="26">
        <f>SUM(E4:E51)</f>
        <v>585</v>
      </c>
      <c r="F52" s="26">
        <f>SUM(F4:F51)</f>
        <v>465</v>
      </c>
      <c r="G52" s="27">
        <f>SUM(G4:G51)</f>
        <v>50</v>
      </c>
      <c r="H52" s="26">
        <f>SUM(H4:H49)</f>
        <v>2060</v>
      </c>
      <c r="I52" s="38"/>
      <c r="J52" s="91">
        <f>SUM(J4:J51)</f>
        <v>180</v>
      </c>
      <c r="K52" s="27">
        <f>SUM(K4:K49)</f>
        <v>180</v>
      </c>
    </row>
    <row r="53" spans="1:11" s="76" customFormat="1" ht="17.25" customHeight="1">
      <c r="A53" s="167"/>
      <c r="B53" s="171"/>
      <c r="C53" s="171"/>
      <c r="D53" s="171"/>
      <c r="E53" s="171"/>
      <c r="F53" s="171"/>
      <c r="G53" s="171"/>
      <c r="H53" s="171"/>
      <c r="I53" s="171"/>
      <c r="J53" s="171"/>
      <c r="K53" s="171"/>
    </row>
    <row r="54" spans="1:11" s="77" customFormat="1" ht="16.5" customHeight="1">
      <c r="A54" s="172" t="s">
        <v>102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4"/>
    </row>
    <row r="55" spans="1:11" s="78" customFormat="1" ht="15.75">
      <c r="A55" s="167" t="s">
        <v>238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s="78" customFormat="1" ht="15.75">
      <c r="A56" s="2"/>
      <c r="B56" s="3"/>
      <c r="C56" s="50"/>
      <c r="D56" s="51"/>
      <c r="E56" s="51"/>
      <c r="F56" s="51"/>
      <c r="G56" s="51"/>
      <c r="H56" s="51"/>
      <c r="I56" s="51"/>
      <c r="J56" s="67"/>
      <c r="K56" s="52"/>
    </row>
    <row r="57" spans="1:11" s="78" customFormat="1" ht="15.75">
      <c r="A57" s="2"/>
      <c r="B57" s="3"/>
      <c r="C57" s="50"/>
      <c r="D57" s="51"/>
      <c r="E57" s="51"/>
      <c r="F57" s="51"/>
      <c r="G57" s="51"/>
      <c r="H57" s="51"/>
      <c r="I57" s="51"/>
      <c r="J57" s="67"/>
      <c r="K57" s="53"/>
    </row>
    <row r="58" spans="1:11" s="83" customFormat="1" ht="15.75">
      <c r="A58" s="78"/>
      <c r="B58" s="79"/>
      <c r="C58" s="80"/>
      <c r="D58" s="80"/>
      <c r="E58" s="80"/>
      <c r="F58" s="80"/>
      <c r="G58" s="80"/>
      <c r="H58" s="80"/>
      <c r="I58" s="80"/>
      <c r="J58" s="81"/>
      <c r="K58" s="82"/>
    </row>
  </sheetData>
  <sheetProtection/>
  <mergeCells count="28">
    <mergeCell ref="A1:K1"/>
    <mergeCell ref="A44:A51"/>
    <mergeCell ref="H44:H51"/>
    <mergeCell ref="K44:K51"/>
    <mergeCell ref="A12:A19"/>
    <mergeCell ref="H12:H19"/>
    <mergeCell ref="K12:K19"/>
    <mergeCell ref="A20:A28"/>
    <mergeCell ref="H20:H28"/>
    <mergeCell ref="K20:K28"/>
    <mergeCell ref="A55:K55"/>
    <mergeCell ref="A29:A35"/>
    <mergeCell ref="H29:H35"/>
    <mergeCell ref="K29:K35"/>
    <mergeCell ref="A36:A43"/>
    <mergeCell ref="H36:H43"/>
    <mergeCell ref="K36:K43"/>
    <mergeCell ref="A52:B52"/>
    <mergeCell ref="A53:K53"/>
    <mergeCell ref="A54:K54"/>
    <mergeCell ref="J2:K2"/>
    <mergeCell ref="A4:A11"/>
    <mergeCell ref="H4:H11"/>
    <mergeCell ref="K4:K11"/>
    <mergeCell ref="A2:A3"/>
    <mergeCell ref="B2:B3"/>
    <mergeCell ref="C2:H2"/>
    <mergeCell ref="I2:I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80" zoomScaleNormal="80" zoomScalePageLayoutView="0" workbookViewId="0" topLeftCell="A16">
      <selection activeCell="E20" sqref="E20"/>
    </sheetView>
  </sheetViews>
  <sheetFormatPr defaultColWidth="7.296875" defaultRowHeight="14.25"/>
  <cols>
    <col min="1" max="1" width="4.8984375" style="60" customWidth="1"/>
    <col min="2" max="2" width="43.59765625" style="61" customWidth="1"/>
    <col min="3" max="8" width="5.5" style="54" customWidth="1"/>
    <col min="9" max="9" width="7.19921875" style="54" customWidth="1"/>
    <col min="10" max="10" width="7.19921875" style="68" customWidth="1"/>
    <col min="11" max="11" width="7.19921875" style="55" customWidth="1"/>
    <col min="12" max="246" width="9" style="56" customWidth="1"/>
    <col min="247" max="247" width="5.59765625" style="56" customWidth="1"/>
    <col min="248" max="248" width="43.59765625" style="56" customWidth="1"/>
    <col min="249" max="249" width="6.09765625" style="56" customWidth="1"/>
    <col min="250" max="250" width="6" style="56" customWidth="1"/>
    <col min="251" max="252" width="4.19921875" style="56" customWidth="1"/>
    <col min="253" max="254" width="5.09765625" style="56" customWidth="1"/>
    <col min="255" max="255" width="11.09765625" style="56" customWidth="1"/>
    <col min="256" max="16384" width="7.19921875" style="56" customWidth="1"/>
  </cols>
  <sheetData>
    <row r="1" spans="1:11" s="70" customFormat="1" ht="17.25" customHeight="1">
      <c r="A1" s="142" t="s">
        <v>115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s="70" customFormat="1" ht="15.75" customHeight="1">
      <c r="A2" s="157" t="s">
        <v>0</v>
      </c>
      <c r="B2" s="161" t="s">
        <v>1</v>
      </c>
      <c r="C2" s="152" t="s">
        <v>2</v>
      </c>
      <c r="D2" s="153"/>
      <c r="E2" s="153"/>
      <c r="F2" s="153"/>
      <c r="G2" s="153"/>
      <c r="H2" s="154"/>
      <c r="I2" s="157" t="s">
        <v>103</v>
      </c>
      <c r="J2" s="155" t="s">
        <v>3</v>
      </c>
      <c r="K2" s="145"/>
    </row>
    <row r="3" spans="1:11" s="70" customFormat="1" ht="15.75">
      <c r="A3" s="160"/>
      <c r="B3" s="160"/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4</v>
      </c>
      <c r="I3" s="160"/>
      <c r="J3" s="66" t="s">
        <v>9</v>
      </c>
      <c r="K3" s="37" t="s">
        <v>4</v>
      </c>
    </row>
    <row r="4" spans="1:11" ht="15.75" customHeight="1">
      <c r="A4" s="157">
        <v>1</v>
      </c>
      <c r="B4" s="4" t="s">
        <v>10</v>
      </c>
      <c r="C4" s="38">
        <f>SUM(D4:G4)</f>
        <v>27</v>
      </c>
      <c r="D4" s="38">
        <v>18</v>
      </c>
      <c r="E4" s="38">
        <v>9</v>
      </c>
      <c r="F4" s="39"/>
      <c r="G4" s="39"/>
      <c r="H4" s="157">
        <f>SUM(C4:C11)</f>
        <v>222</v>
      </c>
      <c r="I4" s="38" t="s">
        <v>11</v>
      </c>
      <c r="J4" s="92">
        <v>5</v>
      </c>
      <c r="K4" s="178">
        <f>SUM(J4:J11)</f>
        <v>30</v>
      </c>
    </row>
    <row r="5" spans="1:11" ht="15.75">
      <c r="A5" s="158"/>
      <c r="B5" s="4" t="s">
        <v>12</v>
      </c>
      <c r="C5" s="38">
        <f aca="true" t="shared" si="0" ref="C5:C50">SUM(D5:G5)</f>
        <v>36</v>
      </c>
      <c r="D5" s="38">
        <v>18</v>
      </c>
      <c r="E5" s="40">
        <v>18</v>
      </c>
      <c r="F5" s="39"/>
      <c r="G5" s="39"/>
      <c r="H5" s="158"/>
      <c r="I5" s="38" t="s">
        <v>11</v>
      </c>
      <c r="J5" s="92">
        <v>6</v>
      </c>
      <c r="K5" s="179"/>
    </row>
    <row r="6" spans="1:11" ht="15.75">
      <c r="A6" s="158"/>
      <c r="B6" s="4" t="s">
        <v>13</v>
      </c>
      <c r="C6" s="38">
        <f t="shared" si="0"/>
        <v>36</v>
      </c>
      <c r="D6" s="38">
        <v>18</v>
      </c>
      <c r="E6" s="38">
        <v>18</v>
      </c>
      <c r="F6" s="39"/>
      <c r="G6" s="39"/>
      <c r="H6" s="158"/>
      <c r="I6" s="38" t="s">
        <v>14</v>
      </c>
      <c r="J6" s="92">
        <v>6</v>
      </c>
      <c r="K6" s="179"/>
    </row>
    <row r="7" spans="1:11" ht="15.75">
      <c r="A7" s="158"/>
      <c r="B7" s="4" t="s">
        <v>15</v>
      </c>
      <c r="C7" s="38">
        <f t="shared" si="0"/>
        <v>27</v>
      </c>
      <c r="D7" s="43"/>
      <c r="E7" s="39"/>
      <c r="F7" s="38">
        <v>18</v>
      </c>
      <c r="G7" s="38">
        <v>9</v>
      </c>
      <c r="H7" s="158"/>
      <c r="I7" s="38" t="s">
        <v>14</v>
      </c>
      <c r="J7" s="92">
        <v>5</v>
      </c>
      <c r="K7" s="179"/>
    </row>
    <row r="8" spans="1:11" ht="15.75">
      <c r="A8" s="158"/>
      <c r="B8" s="23" t="s">
        <v>17</v>
      </c>
      <c r="C8" s="38">
        <f t="shared" si="0"/>
        <v>36</v>
      </c>
      <c r="D8" s="38">
        <v>18</v>
      </c>
      <c r="E8" s="38">
        <v>18</v>
      </c>
      <c r="F8" s="42"/>
      <c r="G8" s="42"/>
      <c r="H8" s="158"/>
      <c r="I8" s="38" t="s">
        <v>14</v>
      </c>
      <c r="J8" s="92">
        <v>3</v>
      </c>
      <c r="K8" s="179"/>
    </row>
    <row r="9" spans="1:11" ht="15.75">
      <c r="A9" s="158"/>
      <c r="B9" s="4" t="s">
        <v>27</v>
      </c>
      <c r="C9" s="38">
        <f>SUM(D9:G9)</f>
        <v>18</v>
      </c>
      <c r="D9" s="38">
        <v>18</v>
      </c>
      <c r="E9" s="43"/>
      <c r="F9" s="43"/>
      <c r="G9" s="43"/>
      <c r="H9" s="158"/>
      <c r="I9" s="38" t="s">
        <v>14</v>
      </c>
      <c r="J9" s="92">
        <v>2</v>
      </c>
      <c r="K9" s="179"/>
    </row>
    <row r="10" spans="1:11" ht="15.75">
      <c r="A10" s="158"/>
      <c r="B10" s="4" t="s">
        <v>18</v>
      </c>
      <c r="C10" s="38">
        <f t="shared" si="0"/>
        <v>24</v>
      </c>
      <c r="D10" s="39"/>
      <c r="E10" s="38">
        <v>24</v>
      </c>
      <c r="F10" s="39"/>
      <c r="G10" s="39"/>
      <c r="H10" s="158"/>
      <c r="I10" s="38" t="s">
        <v>14</v>
      </c>
      <c r="J10" s="92">
        <v>2</v>
      </c>
      <c r="K10" s="179"/>
    </row>
    <row r="11" spans="1:11" ht="15.75">
      <c r="A11" s="159"/>
      <c r="B11" s="4" t="s">
        <v>19</v>
      </c>
      <c r="C11" s="38">
        <f t="shared" si="0"/>
        <v>18</v>
      </c>
      <c r="D11" s="39"/>
      <c r="E11" s="38">
        <v>18</v>
      </c>
      <c r="F11" s="39"/>
      <c r="G11" s="39"/>
      <c r="H11" s="159"/>
      <c r="I11" s="38" t="s">
        <v>14</v>
      </c>
      <c r="J11" s="92">
        <v>1</v>
      </c>
      <c r="K11" s="156"/>
    </row>
    <row r="12" spans="1:11" ht="15.75">
      <c r="A12" s="157">
        <v>2</v>
      </c>
      <c r="B12" s="4" t="s">
        <v>20</v>
      </c>
      <c r="C12" s="38">
        <f t="shared" si="0"/>
        <v>27</v>
      </c>
      <c r="D12" s="38">
        <v>18</v>
      </c>
      <c r="E12" s="38">
        <v>9</v>
      </c>
      <c r="F12" s="39"/>
      <c r="G12" s="39"/>
      <c r="H12" s="157">
        <f>SUM(C12:C19)</f>
        <v>213</v>
      </c>
      <c r="I12" s="38" t="s">
        <v>11</v>
      </c>
      <c r="J12" s="92">
        <v>4</v>
      </c>
      <c r="K12" s="178">
        <f>SUM(J12:J19)</f>
        <v>30</v>
      </c>
    </row>
    <row r="13" spans="1:11" ht="15.75">
      <c r="A13" s="158"/>
      <c r="B13" s="4" t="s">
        <v>21</v>
      </c>
      <c r="C13" s="38">
        <f t="shared" si="0"/>
        <v>36</v>
      </c>
      <c r="D13" s="38">
        <v>18</v>
      </c>
      <c r="E13" s="40">
        <v>18</v>
      </c>
      <c r="F13" s="39"/>
      <c r="G13" s="39"/>
      <c r="H13" s="148"/>
      <c r="I13" s="38" t="s">
        <v>11</v>
      </c>
      <c r="J13" s="92">
        <v>6</v>
      </c>
      <c r="K13" s="179"/>
    </row>
    <row r="14" spans="1:11" ht="15.75">
      <c r="A14" s="158"/>
      <c r="B14" s="4" t="s">
        <v>22</v>
      </c>
      <c r="C14" s="38">
        <f t="shared" si="0"/>
        <v>27</v>
      </c>
      <c r="D14" s="38">
        <v>9</v>
      </c>
      <c r="E14" s="27"/>
      <c r="F14" s="38">
        <v>18</v>
      </c>
      <c r="G14" s="39"/>
      <c r="H14" s="148"/>
      <c r="I14" s="38" t="s">
        <v>11</v>
      </c>
      <c r="J14" s="92">
        <v>4</v>
      </c>
      <c r="K14" s="179"/>
    </row>
    <row r="15" spans="1:11" ht="15.75">
      <c r="A15" s="158"/>
      <c r="B15" s="4" t="s">
        <v>23</v>
      </c>
      <c r="C15" s="38">
        <f t="shared" si="0"/>
        <v>27</v>
      </c>
      <c r="D15" s="38">
        <v>9</v>
      </c>
      <c r="E15" s="38">
        <v>18</v>
      </c>
      <c r="F15" s="39"/>
      <c r="G15" s="39"/>
      <c r="H15" s="148"/>
      <c r="I15" s="38" t="s">
        <v>14</v>
      </c>
      <c r="J15" s="92">
        <v>4</v>
      </c>
      <c r="K15" s="179"/>
    </row>
    <row r="16" spans="1:11" ht="15.75">
      <c r="A16" s="158"/>
      <c r="B16" s="4" t="s">
        <v>24</v>
      </c>
      <c r="C16" s="38">
        <f t="shared" si="0"/>
        <v>18</v>
      </c>
      <c r="D16" s="38">
        <v>9</v>
      </c>
      <c r="E16" s="38">
        <v>9</v>
      </c>
      <c r="F16" s="42"/>
      <c r="G16" s="39"/>
      <c r="H16" s="148"/>
      <c r="I16" s="38" t="s">
        <v>14</v>
      </c>
      <c r="J16" s="92">
        <v>2</v>
      </c>
      <c r="K16" s="179"/>
    </row>
    <row r="17" spans="1:11" ht="15.75">
      <c r="A17" s="158"/>
      <c r="B17" s="4" t="s">
        <v>105</v>
      </c>
      <c r="C17" s="38">
        <v>27</v>
      </c>
      <c r="D17" s="38">
        <v>9</v>
      </c>
      <c r="E17" s="38">
        <v>18</v>
      </c>
      <c r="F17" s="42"/>
      <c r="G17" s="39"/>
      <c r="H17" s="148"/>
      <c r="I17" s="38" t="s">
        <v>14</v>
      </c>
      <c r="J17" s="92">
        <v>4</v>
      </c>
      <c r="K17" s="179"/>
    </row>
    <row r="18" spans="1:11" ht="15.75">
      <c r="A18" s="158"/>
      <c r="B18" s="4" t="s">
        <v>31</v>
      </c>
      <c r="C18" s="38">
        <f t="shared" si="0"/>
        <v>27</v>
      </c>
      <c r="D18" s="38">
        <v>9</v>
      </c>
      <c r="E18" s="57">
        <v>18</v>
      </c>
      <c r="F18" s="39"/>
      <c r="G18" s="39"/>
      <c r="H18" s="148"/>
      <c r="I18" s="38" t="s">
        <v>14</v>
      </c>
      <c r="J18" s="92">
        <v>4</v>
      </c>
      <c r="K18" s="179"/>
    </row>
    <row r="19" spans="1:11" s="48" customFormat="1" ht="15.75">
      <c r="A19" s="159"/>
      <c r="B19" s="4" t="s">
        <v>18</v>
      </c>
      <c r="C19" s="38">
        <f t="shared" si="0"/>
        <v>24</v>
      </c>
      <c r="D19" s="44"/>
      <c r="E19" s="38">
        <v>24</v>
      </c>
      <c r="F19" s="39"/>
      <c r="G19" s="39"/>
      <c r="H19" s="149"/>
      <c r="I19" s="38" t="s">
        <v>14</v>
      </c>
      <c r="J19" s="92">
        <v>2</v>
      </c>
      <c r="K19" s="156"/>
    </row>
    <row r="20" spans="1:11" s="48" customFormat="1" ht="15.75">
      <c r="A20" s="157">
        <v>3</v>
      </c>
      <c r="B20" s="4" t="s">
        <v>107</v>
      </c>
      <c r="C20" s="38">
        <v>27</v>
      </c>
      <c r="D20" s="38">
        <v>9</v>
      </c>
      <c r="E20" s="38"/>
      <c r="F20" s="38">
        <v>18</v>
      </c>
      <c r="G20" s="27"/>
      <c r="H20" s="157">
        <f>SUM(C20:C28)</f>
        <v>213</v>
      </c>
      <c r="I20" s="38" t="s">
        <v>11</v>
      </c>
      <c r="J20" s="92">
        <v>4</v>
      </c>
      <c r="K20" s="178">
        <f>SUM(J20:J28)</f>
        <v>30</v>
      </c>
    </row>
    <row r="21" spans="1:11" s="48" customFormat="1" ht="15.75">
      <c r="A21" s="148"/>
      <c r="B21" s="4" t="s">
        <v>28</v>
      </c>
      <c r="C21" s="38">
        <f t="shared" si="0"/>
        <v>18</v>
      </c>
      <c r="D21" s="38">
        <v>9</v>
      </c>
      <c r="E21" s="38">
        <v>9</v>
      </c>
      <c r="F21" s="39"/>
      <c r="G21" s="39"/>
      <c r="H21" s="148"/>
      <c r="I21" s="38" t="s">
        <v>11</v>
      </c>
      <c r="J21" s="92">
        <v>2</v>
      </c>
      <c r="K21" s="179"/>
    </row>
    <row r="22" spans="1:11" s="48" customFormat="1" ht="15.75">
      <c r="A22" s="148"/>
      <c r="B22" s="4" t="s">
        <v>29</v>
      </c>
      <c r="C22" s="38">
        <f t="shared" si="0"/>
        <v>27</v>
      </c>
      <c r="D22" s="38">
        <v>9</v>
      </c>
      <c r="E22" s="39"/>
      <c r="F22" s="40">
        <v>18</v>
      </c>
      <c r="G22" s="45"/>
      <c r="H22" s="148"/>
      <c r="I22" s="38" t="s">
        <v>14</v>
      </c>
      <c r="J22" s="92">
        <v>5</v>
      </c>
      <c r="K22" s="179"/>
    </row>
    <row r="23" spans="1:11" s="48" customFormat="1" ht="15.75">
      <c r="A23" s="148"/>
      <c r="B23" s="4" t="s">
        <v>30</v>
      </c>
      <c r="C23" s="38">
        <f t="shared" si="0"/>
        <v>27</v>
      </c>
      <c r="D23" s="38">
        <v>9</v>
      </c>
      <c r="E23" s="39"/>
      <c r="F23" s="38">
        <v>18</v>
      </c>
      <c r="G23" s="39"/>
      <c r="H23" s="148"/>
      <c r="I23" s="38" t="s">
        <v>14</v>
      </c>
      <c r="J23" s="92">
        <v>4</v>
      </c>
      <c r="K23" s="179"/>
    </row>
    <row r="24" spans="1:11" s="48" customFormat="1" ht="15.75">
      <c r="A24" s="148"/>
      <c r="B24" s="4" t="s">
        <v>32</v>
      </c>
      <c r="C24" s="38">
        <f t="shared" si="0"/>
        <v>9</v>
      </c>
      <c r="D24" s="38">
        <v>9</v>
      </c>
      <c r="E24" s="39"/>
      <c r="F24" s="39"/>
      <c r="G24" s="39"/>
      <c r="H24" s="148"/>
      <c r="I24" s="38" t="s">
        <v>14</v>
      </c>
      <c r="J24" s="41">
        <v>2</v>
      </c>
      <c r="K24" s="179"/>
    </row>
    <row r="25" spans="1:11" s="48" customFormat="1" ht="15.75">
      <c r="A25" s="148"/>
      <c r="B25" s="4" t="s">
        <v>25</v>
      </c>
      <c r="C25" s="38">
        <f>SUM(D25:G25)</f>
        <v>9</v>
      </c>
      <c r="D25" s="38">
        <v>9</v>
      </c>
      <c r="E25" s="39"/>
      <c r="F25" s="39"/>
      <c r="G25" s="39"/>
      <c r="H25" s="148"/>
      <c r="I25" s="38" t="s">
        <v>14</v>
      </c>
      <c r="J25" s="92">
        <v>1</v>
      </c>
      <c r="K25" s="179"/>
    </row>
    <row r="26" spans="1:11" s="48" customFormat="1" ht="15.75">
      <c r="A26" s="148"/>
      <c r="B26" s="4" t="s">
        <v>26</v>
      </c>
      <c r="C26" s="38">
        <f>SUM(D26:G26)</f>
        <v>18</v>
      </c>
      <c r="D26" s="38">
        <v>18</v>
      </c>
      <c r="E26" s="57"/>
      <c r="F26" s="39"/>
      <c r="G26" s="39"/>
      <c r="H26" s="148"/>
      <c r="I26" s="38" t="s">
        <v>14</v>
      </c>
      <c r="J26" s="92">
        <v>3</v>
      </c>
      <c r="K26" s="179"/>
    </row>
    <row r="27" spans="1:11" s="48" customFormat="1" ht="15.75">
      <c r="A27" s="148"/>
      <c r="B27" s="4" t="s">
        <v>33</v>
      </c>
      <c r="C27" s="38">
        <f t="shared" si="0"/>
        <v>54</v>
      </c>
      <c r="D27" s="38">
        <v>54</v>
      </c>
      <c r="E27" s="39"/>
      <c r="F27" s="39"/>
      <c r="G27" s="39"/>
      <c r="H27" s="148"/>
      <c r="I27" s="38" t="s">
        <v>14</v>
      </c>
      <c r="J27" s="92">
        <v>6</v>
      </c>
      <c r="K27" s="179"/>
    </row>
    <row r="28" spans="1:11" s="48" customFormat="1" ht="15.75">
      <c r="A28" s="149"/>
      <c r="B28" s="4" t="s">
        <v>18</v>
      </c>
      <c r="C28" s="38">
        <f t="shared" si="0"/>
        <v>24</v>
      </c>
      <c r="D28" s="38"/>
      <c r="E28" s="39">
        <v>24</v>
      </c>
      <c r="F28" s="39"/>
      <c r="G28" s="39"/>
      <c r="H28" s="149"/>
      <c r="I28" s="38" t="s">
        <v>11</v>
      </c>
      <c r="J28" s="92">
        <v>3</v>
      </c>
      <c r="K28" s="156"/>
    </row>
    <row r="29" spans="1:11" s="48" customFormat="1" ht="15.75">
      <c r="A29" s="150">
        <v>4</v>
      </c>
      <c r="B29" s="4" t="s">
        <v>34</v>
      </c>
      <c r="C29" s="38">
        <f t="shared" si="0"/>
        <v>36</v>
      </c>
      <c r="D29" s="38">
        <v>9</v>
      </c>
      <c r="E29" s="39"/>
      <c r="F29" s="38">
        <v>18</v>
      </c>
      <c r="G29" s="38">
        <v>9</v>
      </c>
      <c r="H29" s="150">
        <f>SUM(C29:C35)</f>
        <v>207</v>
      </c>
      <c r="I29" s="38" t="s">
        <v>11</v>
      </c>
      <c r="J29" s="92">
        <v>5</v>
      </c>
      <c r="K29" s="178">
        <f>SUM(J29:J35)</f>
        <v>30</v>
      </c>
    </row>
    <row r="30" spans="1:11" s="48" customFormat="1" ht="15.75">
      <c r="A30" s="151"/>
      <c r="B30" s="4" t="s">
        <v>35</v>
      </c>
      <c r="C30" s="38">
        <f t="shared" si="0"/>
        <v>36</v>
      </c>
      <c r="D30" s="38">
        <v>9</v>
      </c>
      <c r="E30" s="39"/>
      <c r="F30" s="38">
        <v>18</v>
      </c>
      <c r="G30" s="38">
        <v>9</v>
      </c>
      <c r="H30" s="151"/>
      <c r="I30" s="38" t="s">
        <v>11</v>
      </c>
      <c r="J30" s="92">
        <v>5</v>
      </c>
      <c r="K30" s="179"/>
    </row>
    <row r="31" spans="1:11" s="48" customFormat="1" ht="15.75">
      <c r="A31" s="151"/>
      <c r="B31" s="4" t="s">
        <v>36</v>
      </c>
      <c r="C31" s="38">
        <f t="shared" si="0"/>
        <v>36</v>
      </c>
      <c r="D31" s="38">
        <v>18</v>
      </c>
      <c r="E31" s="39"/>
      <c r="F31" s="38">
        <v>18</v>
      </c>
      <c r="G31" s="39"/>
      <c r="H31" s="151"/>
      <c r="I31" s="38" t="s">
        <v>11</v>
      </c>
      <c r="J31" s="92">
        <v>4</v>
      </c>
      <c r="K31" s="179"/>
    </row>
    <row r="32" spans="1:11" s="48" customFormat="1" ht="15.75">
      <c r="A32" s="151"/>
      <c r="B32" s="4" t="s">
        <v>37</v>
      </c>
      <c r="C32" s="38">
        <f t="shared" si="0"/>
        <v>27</v>
      </c>
      <c r="D32" s="38">
        <v>9</v>
      </c>
      <c r="E32" s="38"/>
      <c r="F32" s="38">
        <v>18</v>
      </c>
      <c r="G32" s="39"/>
      <c r="H32" s="151"/>
      <c r="I32" s="38" t="s">
        <v>14</v>
      </c>
      <c r="J32" s="92">
        <v>4</v>
      </c>
      <c r="K32" s="179"/>
    </row>
    <row r="33" spans="1:11" s="48" customFormat="1" ht="15.75">
      <c r="A33" s="151"/>
      <c r="B33" s="4" t="s">
        <v>38</v>
      </c>
      <c r="C33" s="38">
        <f>SUM(D33:G33)</f>
        <v>18</v>
      </c>
      <c r="D33" s="38">
        <v>9</v>
      </c>
      <c r="E33" s="38">
        <v>9</v>
      </c>
      <c r="F33" s="39"/>
      <c r="G33" s="39"/>
      <c r="H33" s="151"/>
      <c r="I33" s="38" t="s">
        <v>14</v>
      </c>
      <c r="J33" s="92">
        <v>3</v>
      </c>
      <c r="K33" s="179"/>
    </row>
    <row r="34" spans="1:11" s="48" customFormat="1" ht="15.75">
      <c r="A34" s="151"/>
      <c r="B34" s="4" t="s">
        <v>39</v>
      </c>
      <c r="C34" s="38">
        <f t="shared" si="0"/>
        <v>54</v>
      </c>
      <c r="D34" s="38">
        <v>54</v>
      </c>
      <c r="E34" s="39"/>
      <c r="F34" s="39"/>
      <c r="G34" s="39"/>
      <c r="H34" s="151"/>
      <c r="I34" s="38" t="s">
        <v>14</v>
      </c>
      <c r="J34" s="92">
        <v>6</v>
      </c>
      <c r="K34" s="179"/>
    </row>
    <row r="35" spans="1:11" s="48" customFormat="1" ht="15.75">
      <c r="A35" s="140"/>
      <c r="B35" s="4" t="s">
        <v>40</v>
      </c>
      <c r="C35" s="38">
        <f t="shared" si="0"/>
        <v>0</v>
      </c>
      <c r="D35" s="38"/>
      <c r="E35" s="39"/>
      <c r="F35" s="39"/>
      <c r="G35" s="39"/>
      <c r="H35" s="140"/>
      <c r="I35" s="38" t="s">
        <v>14</v>
      </c>
      <c r="J35" s="92">
        <v>3</v>
      </c>
      <c r="K35" s="156"/>
    </row>
    <row r="36" spans="1:11" s="48" customFormat="1" ht="15.75">
      <c r="A36" s="157">
        <v>5</v>
      </c>
      <c r="B36" s="4" t="s">
        <v>55</v>
      </c>
      <c r="C36" s="38">
        <f t="shared" si="0"/>
        <v>27</v>
      </c>
      <c r="D36" s="38">
        <v>9</v>
      </c>
      <c r="E36" s="39"/>
      <c r="F36" s="38">
        <v>18</v>
      </c>
      <c r="G36" s="45"/>
      <c r="H36" s="150">
        <f>SUM(C36:C43)</f>
        <v>216</v>
      </c>
      <c r="I36" s="38" t="s">
        <v>11</v>
      </c>
      <c r="J36" s="92">
        <v>4</v>
      </c>
      <c r="K36" s="150">
        <f>SUM(J36:J43)</f>
        <v>30</v>
      </c>
    </row>
    <row r="37" spans="1:11" s="48" customFormat="1" ht="15.75">
      <c r="A37" s="148"/>
      <c r="B37" s="4" t="s">
        <v>44</v>
      </c>
      <c r="C37" s="38">
        <f t="shared" si="0"/>
        <v>27</v>
      </c>
      <c r="D37" s="38">
        <v>18</v>
      </c>
      <c r="E37" s="38">
        <v>9</v>
      </c>
      <c r="F37" s="39"/>
      <c r="G37" s="39"/>
      <c r="H37" s="151"/>
      <c r="I37" s="38" t="s">
        <v>11</v>
      </c>
      <c r="J37" s="92">
        <v>4</v>
      </c>
      <c r="K37" s="151"/>
    </row>
    <row r="38" spans="1:11" s="48" customFormat="1" ht="15.75">
      <c r="A38" s="148"/>
      <c r="B38" s="47" t="s">
        <v>45</v>
      </c>
      <c r="C38" s="38">
        <f t="shared" si="0"/>
        <v>27</v>
      </c>
      <c r="D38" s="38">
        <v>9</v>
      </c>
      <c r="E38" s="39"/>
      <c r="F38" s="38">
        <v>18</v>
      </c>
      <c r="G38" s="39"/>
      <c r="H38" s="151"/>
      <c r="I38" s="38" t="s">
        <v>11</v>
      </c>
      <c r="J38" s="92">
        <v>4</v>
      </c>
      <c r="K38" s="151"/>
    </row>
    <row r="39" spans="1:11" s="48" customFormat="1" ht="15.75">
      <c r="A39" s="148"/>
      <c r="B39" s="4" t="s">
        <v>46</v>
      </c>
      <c r="C39" s="38">
        <f t="shared" si="0"/>
        <v>27</v>
      </c>
      <c r="D39" s="38">
        <v>9</v>
      </c>
      <c r="E39" s="58"/>
      <c r="F39" s="38">
        <v>18</v>
      </c>
      <c r="G39" s="59"/>
      <c r="H39" s="151"/>
      <c r="I39" s="38" t="s">
        <v>11</v>
      </c>
      <c r="J39" s="92">
        <v>4</v>
      </c>
      <c r="K39" s="151"/>
    </row>
    <row r="40" spans="1:11" s="48" customFormat="1" ht="31.5">
      <c r="A40" s="148"/>
      <c r="B40" s="4" t="s">
        <v>42</v>
      </c>
      <c r="C40" s="38">
        <f t="shared" si="0"/>
        <v>27</v>
      </c>
      <c r="D40" s="38">
        <v>18</v>
      </c>
      <c r="E40" s="41"/>
      <c r="F40" s="38">
        <v>9</v>
      </c>
      <c r="G40" s="39"/>
      <c r="H40" s="151"/>
      <c r="I40" s="38" t="s">
        <v>11</v>
      </c>
      <c r="J40" s="92">
        <v>4</v>
      </c>
      <c r="K40" s="151"/>
    </row>
    <row r="41" spans="1:11" s="48" customFormat="1" ht="31.5">
      <c r="A41" s="148"/>
      <c r="B41" s="4" t="s">
        <v>43</v>
      </c>
      <c r="C41" s="38">
        <f t="shared" si="0"/>
        <v>27</v>
      </c>
      <c r="D41" s="58">
        <v>9</v>
      </c>
      <c r="E41" s="39"/>
      <c r="F41" s="58">
        <v>18</v>
      </c>
      <c r="G41" s="39"/>
      <c r="H41" s="151"/>
      <c r="I41" s="38" t="s">
        <v>14</v>
      </c>
      <c r="J41" s="92">
        <v>4</v>
      </c>
      <c r="K41" s="151"/>
    </row>
    <row r="42" spans="1:11" s="48" customFormat="1" ht="15.75">
      <c r="A42" s="148"/>
      <c r="B42" s="4" t="s">
        <v>47</v>
      </c>
      <c r="C42" s="38">
        <f t="shared" si="0"/>
        <v>18</v>
      </c>
      <c r="D42" s="38"/>
      <c r="E42" s="38">
        <v>18</v>
      </c>
      <c r="F42" s="38"/>
      <c r="G42" s="39"/>
      <c r="H42" s="151"/>
      <c r="I42" s="38" t="s">
        <v>14</v>
      </c>
      <c r="J42" s="92">
        <v>2</v>
      </c>
      <c r="K42" s="151"/>
    </row>
    <row r="43" spans="1:11" s="48" customFormat="1" ht="15.75">
      <c r="A43" s="149"/>
      <c r="B43" s="47" t="s">
        <v>48</v>
      </c>
      <c r="C43" s="38">
        <f t="shared" si="0"/>
        <v>36</v>
      </c>
      <c r="D43" s="38">
        <v>36</v>
      </c>
      <c r="E43" s="39"/>
      <c r="F43" s="39"/>
      <c r="G43" s="39"/>
      <c r="H43" s="140"/>
      <c r="I43" s="38" t="s">
        <v>14</v>
      </c>
      <c r="J43" s="92">
        <v>4</v>
      </c>
      <c r="K43" s="140"/>
    </row>
    <row r="44" spans="1:11" s="48" customFormat="1" ht="15.75">
      <c r="A44" s="157">
        <v>6</v>
      </c>
      <c r="B44" s="4" t="s">
        <v>49</v>
      </c>
      <c r="C44" s="38">
        <f t="shared" si="0"/>
        <v>27</v>
      </c>
      <c r="D44" s="38">
        <v>9</v>
      </c>
      <c r="E44" s="38">
        <v>0</v>
      </c>
      <c r="F44" s="42">
        <v>18</v>
      </c>
      <c r="G44" s="42"/>
      <c r="H44" s="157">
        <f>SUM(C44:C51)</f>
        <v>165</v>
      </c>
      <c r="I44" s="38" t="s">
        <v>11</v>
      </c>
      <c r="J44" s="92">
        <v>3</v>
      </c>
      <c r="K44" s="178">
        <f>SUM(J44:J51)</f>
        <v>30</v>
      </c>
    </row>
    <row r="45" spans="1:11" s="48" customFormat="1" ht="15.75">
      <c r="A45" s="148"/>
      <c r="B45" s="4" t="s">
        <v>50</v>
      </c>
      <c r="C45" s="38">
        <f t="shared" si="0"/>
        <v>27</v>
      </c>
      <c r="D45" s="38">
        <v>9</v>
      </c>
      <c r="E45" s="39">
        <v>9</v>
      </c>
      <c r="F45" s="38">
        <v>9</v>
      </c>
      <c r="G45" s="38"/>
      <c r="H45" s="148"/>
      <c r="I45" s="38" t="s">
        <v>14</v>
      </c>
      <c r="J45" s="92">
        <v>4</v>
      </c>
      <c r="K45" s="179"/>
    </row>
    <row r="46" spans="1:11" s="48" customFormat="1" ht="34.5" customHeight="1">
      <c r="A46" s="148"/>
      <c r="B46" s="4" t="s">
        <v>97</v>
      </c>
      <c r="C46" s="38">
        <f t="shared" si="0"/>
        <v>27</v>
      </c>
      <c r="D46" s="38">
        <v>9</v>
      </c>
      <c r="E46" s="39"/>
      <c r="F46" s="38">
        <v>18</v>
      </c>
      <c r="G46" s="39"/>
      <c r="H46" s="148"/>
      <c r="I46" s="38" t="s">
        <v>14</v>
      </c>
      <c r="J46" s="92">
        <v>4</v>
      </c>
      <c r="K46" s="179"/>
    </row>
    <row r="47" spans="1:11" s="48" customFormat="1" ht="31.5">
      <c r="A47" s="148"/>
      <c r="B47" s="47" t="s">
        <v>51</v>
      </c>
      <c r="C47" s="38">
        <f t="shared" si="0"/>
        <v>18</v>
      </c>
      <c r="D47" s="58">
        <v>9</v>
      </c>
      <c r="E47" s="38">
        <v>9</v>
      </c>
      <c r="F47" s="39"/>
      <c r="G47" s="39"/>
      <c r="H47" s="148"/>
      <c r="I47" s="38" t="s">
        <v>11</v>
      </c>
      <c r="J47" s="92">
        <v>3</v>
      </c>
      <c r="K47" s="179"/>
    </row>
    <row r="48" spans="1:11" s="48" customFormat="1" ht="47.25">
      <c r="A48" s="148"/>
      <c r="B48" s="4" t="s">
        <v>52</v>
      </c>
      <c r="C48" s="38">
        <f t="shared" si="0"/>
        <v>18</v>
      </c>
      <c r="D48" s="38">
        <v>9</v>
      </c>
      <c r="E48" s="39"/>
      <c r="F48" s="38">
        <v>9</v>
      </c>
      <c r="G48" s="39"/>
      <c r="H48" s="148"/>
      <c r="I48" s="38" t="s">
        <v>14</v>
      </c>
      <c r="J48" s="92">
        <v>2</v>
      </c>
      <c r="K48" s="179"/>
    </row>
    <row r="49" spans="1:11" s="48" customFormat="1" ht="15.75">
      <c r="A49" s="148"/>
      <c r="B49" s="47" t="s">
        <v>53</v>
      </c>
      <c r="C49" s="38">
        <f t="shared" si="0"/>
        <v>18</v>
      </c>
      <c r="D49" s="38">
        <v>18</v>
      </c>
      <c r="E49" s="39"/>
      <c r="F49" s="39"/>
      <c r="G49" s="39"/>
      <c r="H49" s="148"/>
      <c r="I49" s="38" t="s">
        <v>14</v>
      </c>
      <c r="J49" s="92">
        <v>2</v>
      </c>
      <c r="K49" s="179"/>
    </row>
    <row r="50" spans="1:11" s="48" customFormat="1" ht="15.75">
      <c r="A50" s="148"/>
      <c r="B50" s="47" t="s">
        <v>47</v>
      </c>
      <c r="C50" s="38">
        <f t="shared" si="0"/>
        <v>18</v>
      </c>
      <c r="D50" s="38"/>
      <c r="E50" s="39">
        <v>18</v>
      </c>
      <c r="F50" s="39"/>
      <c r="G50" s="39"/>
      <c r="H50" s="148"/>
      <c r="I50" s="38" t="s">
        <v>14</v>
      </c>
      <c r="J50" s="92">
        <v>2</v>
      </c>
      <c r="K50" s="179"/>
    </row>
    <row r="51" spans="1:11" s="48" customFormat="1" ht="15.75">
      <c r="A51" s="149"/>
      <c r="B51" s="4" t="s">
        <v>54</v>
      </c>
      <c r="C51" s="39">
        <f>SUM(D51:G51)</f>
        <v>12</v>
      </c>
      <c r="D51" s="39"/>
      <c r="E51" s="39"/>
      <c r="F51" s="39"/>
      <c r="G51" s="38">
        <v>12</v>
      </c>
      <c r="H51" s="149"/>
      <c r="I51" s="38" t="s">
        <v>11</v>
      </c>
      <c r="J51" s="92">
        <v>10</v>
      </c>
      <c r="K51" s="156"/>
    </row>
    <row r="52" spans="1:11" s="48" customFormat="1" ht="15.75">
      <c r="A52" s="169" t="s">
        <v>79</v>
      </c>
      <c r="B52" s="170"/>
      <c r="C52" s="26">
        <f>SUM(C4:C51)</f>
        <v>1236</v>
      </c>
      <c r="D52" s="26">
        <f>SUM(D4:D51)</f>
        <v>576</v>
      </c>
      <c r="E52" s="26">
        <f>SUM(E4:E51)</f>
        <v>324</v>
      </c>
      <c r="F52" s="26">
        <f>SUM(F4:F51)</f>
        <v>297</v>
      </c>
      <c r="G52" s="26">
        <f>SUM(G4:G51)</f>
        <v>39</v>
      </c>
      <c r="H52" s="26">
        <f>SUM(H4:H49)</f>
        <v>1236</v>
      </c>
      <c r="I52" s="39"/>
      <c r="J52" s="91">
        <f>SUM(J4:J51)</f>
        <v>180</v>
      </c>
      <c r="K52" s="27">
        <f>SUM(K4:K49)</f>
        <v>180</v>
      </c>
    </row>
    <row r="53" spans="1:11" s="48" customFormat="1" ht="15.75">
      <c r="A53" s="169"/>
      <c r="B53" s="141"/>
      <c r="C53" s="141"/>
      <c r="D53" s="141"/>
      <c r="E53" s="141"/>
      <c r="F53" s="141"/>
      <c r="G53" s="141"/>
      <c r="H53" s="141"/>
      <c r="I53" s="141"/>
      <c r="J53" s="141"/>
      <c r="K53" s="170"/>
    </row>
    <row r="54" spans="1:11" s="48" customFormat="1" ht="16.5" customHeight="1">
      <c r="A54" s="172" t="s">
        <v>102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7"/>
    </row>
    <row r="55" spans="1:11" s="60" customFormat="1" ht="15.75">
      <c r="A55" s="180" t="s">
        <v>238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7"/>
    </row>
    <row r="56" spans="1:11" s="60" customFormat="1" ht="15" customHeight="1">
      <c r="A56" s="1"/>
      <c r="B56" s="5"/>
      <c r="C56" s="50"/>
      <c r="D56" s="51"/>
      <c r="E56" s="51"/>
      <c r="F56" s="51"/>
      <c r="G56" s="51"/>
      <c r="H56" s="51"/>
      <c r="I56" s="51"/>
      <c r="J56" s="67"/>
      <c r="K56" s="52"/>
    </row>
  </sheetData>
  <sheetProtection/>
  <mergeCells count="28">
    <mergeCell ref="A1:K1"/>
    <mergeCell ref="A55:K55"/>
    <mergeCell ref="H12:H19"/>
    <mergeCell ref="K12:K19"/>
    <mergeCell ref="A20:A28"/>
    <mergeCell ref="H20:H28"/>
    <mergeCell ref="K20:K28"/>
    <mergeCell ref="A29:A35"/>
    <mergeCell ref="H29:H35"/>
    <mergeCell ref="K29:K35"/>
    <mergeCell ref="A54:K54"/>
    <mergeCell ref="A36:A43"/>
    <mergeCell ref="H36:H43"/>
    <mergeCell ref="K36:K43"/>
    <mergeCell ref="A44:A51"/>
    <mergeCell ref="H44:H51"/>
    <mergeCell ref="K44:K51"/>
    <mergeCell ref="A52:B52"/>
    <mergeCell ref="A53:K53"/>
    <mergeCell ref="K4:K11"/>
    <mergeCell ref="A12:A19"/>
    <mergeCell ref="A2:A3"/>
    <mergeCell ref="B2:B3"/>
    <mergeCell ref="C2:H2"/>
    <mergeCell ref="I2:I3"/>
    <mergeCell ref="A4:A11"/>
    <mergeCell ref="H4:H11"/>
    <mergeCell ref="J2:K2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80" zoomScaleNormal="80" zoomScalePageLayoutView="0" workbookViewId="0" topLeftCell="A1">
      <selection activeCell="A1" sqref="A1:L1"/>
    </sheetView>
  </sheetViews>
  <sheetFormatPr defaultColWidth="3.8984375" defaultRowHeight="14.25"/>
  <cols>
    <col min="1" max="1" width="4.8984375" style="6" customWidth="1"/>
    <col min="2" max="2" width="48.69921875" style="22" customWidth="1"/>
    <col min="3" max="6" width="5.09765625" style="6" customWidth="1"/>
    <col min="7" max="7" width="5.09765625" style="6" hidden="1" customWidth="1"/>
    <col min="8" max="8" width="6.8984375" style="7" customWidth="1"/>
    <col min="9" max="9" width="5.09765625" style="8" customWidth="1"/>
    <col min="10" max="10" width="5.8984375" style="9" customWidth="1"/>
    <col min="11" max="12" width="5.8984375" style="69" customWidth="1"/>
    <col min="13" max="176" width="8" style="6" customWidth="1"/>
    <col min="177" max="177" width="4.3984375" style="6" customWidth="1"/>
    <col min="178" max="178" width="35.3984375" style="6" customWidth="1"/>
    <col min="179" max="16384" width="3.8984375" style="6" customWidth="1"/>
  </cols>
  <sheetData>
    <row r="1" spans="1:12" s="71" customFormat="1" ht="14.25" customHeight="1">
      <c r="A1" s="195" t="s">
        <v>116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72" customFormat="1" ht="12.75" customHeight="1">
      <c r="A2" s="186" t="s">
        <v>0</v>
      </c>
      <c r="B2" s="187" t="s">
        <v>1</v>
      </c>
      <c r="C2" s="188" t="s">
        <v>2</v>
      </c>
      <c r="D2" s="188"/>
      <c r="E2" s="188"/>
      <c r="F2" s="188"/>
      <c r="G2" s="188"/>
      <c r="H2" s="188"/>
      <c r="I2" s="188"/>
      <c r="J2" s="183" t="s">
        <v>103</v>
      </c>
      <c r="K2" s="181" t="s">
        <v>3</v>
      </c>
      <c r="L2" s="181"/>
    </row>
    <row r="3" spans="1:12" s="72" customFormat="1" ht="15" customHeight="1">
      <c r="A3" s="186"/>
      <c r="B3" s="187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4</v>
      </c>
      <c r="I3" s="24" t="s">
        <v>56</v>
      </c>
      <c r="J3" s="183"/>
      <c r="K3" s="34" t="s">
        <v>9</v>
      </c>
      <c r="L3" s="34" t="s">
        <v>4</v>
      </c>
    </row>
    <row r="4" spans="1:12" s="10" customFormat="1" ht="14.25" customHeight="1">
      <c r="A4" s="182">
        <v>1</v>
      </c>
      <c r="B4" s="16" t="s">
        <v>96</v>
      </c>
      <c r="C4" s="12">
        <f aca="true" t="shared" si="0" ref="C4:C17">SUM(D4:G4)</f>
        <v>30</v>
      </c>
      <c r="D4" s="12">
        <v>15</v>
      </c>
      <c r="E4" s="18"/>
      <c r="F4" s="12">
        <v>15</v>
      </c>
      <c r="G4" s="15"/>
      <c r="H4" s="183">
        <f>SUM(C4:C11)</f>
        <v>345</v>
      </c>
      <c r="I4" s="184">
        <f>H4</f>
        <v>345</v>
      </c>
      <c r="J4" s="13" t="s">
        <v>11</v>
      </c>
      <c r="K4" s="93">
        <v>2</v>
      </c>
      <c r="L4" s="185">
        <f>SUM(K4:K11)</f>
        <v>30</v>
      </c>
    </row>
    <row r="5" spans="1:12" s="10" customFormat="1" ht="12.75" customHeight="1">
      <c r="A5" s="182"/>
      <c r="B5" s="11" t="s">
        <v>57</v>
      </c>
      <c r="C5" s="12">
        <f t="shared" si="0"/>
        <v>45</v>
      </c>
      <c r="D5" s="12">
        <v>30</v>
      </c>
      <c r="E5" s="12"/>
      <c r="F5" s="12">
        <v>15</v>
      </c>
      <c r="G5" s="12"/>
      <c r="H5" s="183"/>
      <c r="I5" s="184"/>
      <c r="J5" s="13" t="s">
        <v>11</v>
      </c>
      <c r="K5" s="93">
        <v>4</v>
      </c>
      <c r="L5" s="185"/>
    </row>
    <row r="6" spans="1:12" s="10" customFormat="1" ht="12.75" customHeight="1">
      <c r="A6" s="182"/>
      <c r="B6" s="11" t="s">
        <v>58</v>
      </c>
      <c r="C6" s="12">
        <f t="shared" si="0"/>
        <v>60</v>
      </c>
      <c r="D6" s="12">
        <v>30</v>
      </c>
      <c r="E6" s="12">
        <v>30</v>
      </c>
      <c r="F6" s="12"/>
      <c r="G6" s="12"/>
      <c r="H6" s="183"/>
      <c r="I6" s="184"/>
      <c r="J6" s="13" t="s">
        <v>11</v>
      </c>
      <c r="K6" s="93">
        <v>6</v>
      </c>
      <c r="L6" s="185"/>
    </row>
    <row r="7" spans="1:12" s="10" customFormat="1" ht="12.75" customHeight="1">
      <c r="A7" s="182"/>
      <c r="B7" s="11" t="s">
        <v>59</v>
      </c>
      <c r="C7" s="12">
        <f t="shared" si="0"/>
        <v>45</v>
      </c>
      <c r="D7" s="12">
        <v>15</v>
      </c>
      <c r="E7" s="12"/>
      <c r="F7" s="12">
        <v>30</v>
      </c>
      <c r="G7" s="12"/>
      <c r="H7" s="183"/>
      <c r="I7" s="184"/>
      <c r="J7" s="13" t="s">
        <v>11</v>
      </c>
      <c r="K7" s="93">
        <v>4</v>
      </c>
      <c r="L7" s="185"/>
    </row>
    <row r="8" spans="1:12" s="10" customFormat="1" ht="12.75" customHeight="1">
      <c r="A8" s="182"/>
      <c r="B8" s="14" t="s">
        <v>60</v>
      </c>
      <c r="C8" s="12">
        <f t="shared" si="0"/>
        <v>45</v>
      </c>
      <c r="D8" s="12">
        <v>30</v>
      </c>
      <c r="E8" s="12"/>
      <c r="F8" s="12">
        <v>15</v>
      </c>
      <c r="G8" s="15"/>
      <c r="H8" s="183"/>
      <c r="I8" s="184"/>
      <c r="J8" s="13" t="s">
        <v>14</v>
      </c>
      <c r="K8" s="93">
        <v>4</v>
      </c>
      <c r="L8" s="185"/>
    </row>
    <row r="9" spans="1:12" s="10" customFormat="1" ht="12.75" customHeight="1">
      <c r="A9" s="182"/>
      <c r="B9" s="11" t="s">
        <v>61</v>
      </c>
      <c r="C9" s="12">
        <f t="shared" si="0"/>
        <v>45</v>
      </c>
      <c r="D9" s="12">
        <v>15</v>
      </c>
      <c r="E9" s="12"/>
      <c r="F9" s="12">
        <v>30</v>
      </c>
      <c r="G9" s="12"/>
      <c r="H9" s="183"/>
      <c r="I9" s="184"/>
      <c r="J9" s="13" t="s">
        <v>14</v>
      </c>
      <c r="K9" s="93">
        <v>4</v>
      </c>
      <c r="L9" s="185"/>
    </row>
    <row r="10" spans="1:12" s="10" customFormat="1" ht="12.75" customHeight="1">
      <c r="A10" s="182"/>
      <c r="B10" s="11" t="s">
        <v>62</v>
      </c>
      <c r="C10" s="12">
        <f t="shared" si="0"/>
        <v>45</v>
      </c>
      <c r="D10" s="12">
        <v>15</v>
      </c>
      <c r="E10" s="12"/>
      <c r="F10" s="12">
        <v>30</v>
      </c>
      <c r="G10" s="12"/>
      <c r="H10" s="183"/>
      <c r="I10" s="184"/>
      <c r="J10" s="13" t="s">
        <v>14</v>
      </c>
      <c r="K10" s="93">
        <v>4</v>
      </c>
      <c r="L10" s="185"/>
    </row>
    <row r="11" spans="1:12" s="10" customFormat="1" ht="12.75" customHeight="1">
      <c r="A11" s="182"/>
      <c r="B11" s="11" t="s">
        <v>63</v>
      </c>
      <c r="C11" s="12">
        <f t="shared" si="0"/>
        <v>30</v>
      </c>
      <c r="D11" s="12"/>
      <c r="E11" s="12">
        <v>30</v>
      </c>
      <c r="F11" s="12"/>
      <c r="G11" s="12"/>
      <c r="H11" s="183"/>
      <c r="I11" s="184"/>
      <c r="J11" s="13" t="s">
        <v>14</v>
      </c>
      <c r="K11" s="93">
        <v>2</v>
      </c>
      <c r="L11" s="185"/>
    </row>
    <row r="12" spans="1:12" s="10" customFormat="1" ht="12.75" customHeight="1">
      <c r="A12" s="182">
        <v>2</v>
      </c>
      <c r="B12" s="11" t="s">
        <v>64</v>
      </c>
      <c r="C12" s="12">
        <f t="shared" si="0"/>
        <v>45</v>
      </c>
      <c r="D12" s="12">
        <v>15</v>
      </c>
      <c r="E12" s="12"/>
      <c r="F12" s="12">
        <v>30</v>
      </c>
      <c r="G12" s="12"/>
      <c r="H12" s="183">
        <f>SUM(C12:C19)</f>
        <v>360</v>
      </c>
      <c r="I12" s="184">
        <f>SUM(H12:H20)</f>
        <v>405</v>
      </c>
      <c r="J12" s="13" t="s">
        <v>11</v>
      </c>
      <c r="K12" s="93">
        <v>4</v>
      </c>
      <c r="L12" s="185">
        <f>SUM(K12:K20)</f>
        <v>30</v>
      </c>
    </row>
    <row r="13" spans="1:12" s="10" customFormat="1" ht="12.75" customHeight="1">
      <c r="A13" s="182"/>
      <c r="B13" s="16" t="s">
        <v>66</v>
      </c>
      <c r="C13" s="12">
        <f t="shared" si="0"/>
        <v>45</v>
      </c>
      <c r="D13" s="12">
        <v>15</v>
      </c>
      <c r="E13" s="12"/>
      <c r="F13" s="12">
        <v>30</v>
      </c>
      <c r="G13" s="12"/>
      <c r="H13" s="183"/>
      <c r="I13" s="184"/>
      <c r="J13" s="13" t="s">
        <v>11</v>
      </c>
      <c r="K13" s="93">
        <v>4</v>
      </c>
      <c r="L13" s="185"/>
    </row>
    <row r="14" spans="1:12" s="10" customFormat="1" ht="23.25" customHeight="1">
      <c r="A14" s="182"/>
      <c r="B14" s="11" t="s">
        <v>65</v>
      </c>
      <c r="C14" s="12">
        <f t="shared" si="0"/>
        <v>45</v>
      </c>
      <c r="D14" s="12">
        <v>15</v>
      </c>
      <c r="E14" s="12"/>
      <c r="F14" s="12">
        <v>30</v>
      </c>
      <c r="G14" s="12"/>
      <c r="H14" s="183"/>
      <c r="I14" s="184"/>
      <c r="J14" s="13" t="s">
        <v>11</v>
      </c>
      <c r="K14" s="93">
        <v>4</v>
      </c>
      <c r="L14" s="185"/>
    </row>
    <row r="15" spans="1:12" s="10" customFormat="1" ht="27" customHeight="1">
      <c r="A15" s="182"/>
      <c r="B15" s="11" t="s">
        <v>67</v>
      </c>
      <c r="C15" s="12">
        <f t="shared" si="0"/>
        <v>45</v>
      </c>
      <c r="D15" s="12">
        <v>15</v>
      </c>
      <c r="E15" s="12"/>
      <c r="F15" s="12">
        <v>30</v>
      </c>
      <c r="G15" s="12"/>
      <c r="H15" s="183"/>
      <c r="I15" s="184"/>
      <c r="J15" s="13" t="s">
        <v>14</v>
      </c>
      <c r="K15" s="93">
        <v>3</v>
      </c>
      <c r="L15" s="185"/>
    </row>
    <row r="16" spans="1:12" s="10" customFormat="1" ht="12.75">
      <c r="A16" s="182"/>
      <c r="B16" s="16" t="s">
        <v>33</v>
      </c>
      <c r="C16" s="12">
        <f t="shared" si="0"/>
        <v>90</v>
      </c>
      <c r="D16" s="12">
        <v>90</v>
      </c>
      <c r="E16" s="12"/>
      <c r="F16" s="12"/>
      <c r="G16" s="12"/>
      <c r="H16" s="183"/>
      <c r="I16" s="184"/>
      <c r="J16" s="19" t="s">
        <v>14</v>
      </c>
      <c r="K16" s="93">
        <v>6</v>
      </c>
      <c r="L16" s="185"/>
    </row>
    <row r="17" spans="1:12" s="10" customFormat="1" ht="12.75" customHeight="1">
      <c r="A17" s="182"/>
      <c r="B17" s="11" t="s">
        <v>63</v>
      </c>
      <c r="C17" s="12">
        <f t="shared" si="0"/>
        <v>30</v>
      </c>
      <c r="D17" s="12"/>
      <c r="E17" s="12">
        <v>30</v>
      </c>
      <c r="F17" s="12"/>
      <c r="G17" s="12"/>
      <c r="H17" s="183"/>
      <c r="I17" s="184"/>
      <c r="J17" s="13" t="s">
        <v>14</v>
      </c>
      <c r="K17" s="93">
        <v>2</v>
      </c>
      <c r="L17" s="185"/>
    </row>
    <row r="18" spans="1:12" s="10" customFormat="1" ht="12.75" customHeight="1">
      <c r="A18" s="182"/>
      <c r="B18" s="17" t="s">
        <v>19</v>
      </c>
      <c r="C18" s="12">
        <v>30</v>
      </c>
      <c r="D18" s="12"/>
      <c r="E18" s="12">
        <v>30</v>
      </c>
      <c r="F18" s="12"/>
      <c r="G18" s="12"/>
      <c r="H18" s="183"/>
      <c r="I18" s="184"/>
      <c r="J18" s="13" t="s">
        <v>14</v>
      </c>
      <c r="K18" s="93">
        <v>1</v>
      </c>
      <c r="L18" s="185"/>
    </row>
    <row r="19" spans="1:12" s="10" customFormat="1" ht="12.75" customHeight="1">
      <c r="A19" s="182"/>
      <c r="B19" s="11" t="s">
        <v>68</v>
      </c>
      <c r="C19" s="12">
        <f>SUM(D19:G19)</f>
        <v>30</v>
      </c>
      <c r="D19" s="12"/>
      <c r="E19" s="12">
        <v>30</v>
      </c>
      <c r="F19" s="12"/>
      <c r="G19" s="12"/>
      <c r="H19" s="183"/>
      <c r="I19" s="184"/>
      <c r="J19" s="13" t="s">
        <v>14</v>
      </c>
      <c r="K19" s="93">
        <v>2</v>
      </c>
      <c r="L19" s="185"/>
    </row>
    <row r="20" spans="1:12" s="10" customFormat="1" ht="12.75" customHeight="1">
      <c r="A20" s="182"/>
      <c r="B20" s="30" t="s">
        <v>69</v>
      </c>
      <c r="C20" s="12">
        <f>SUM(C36:C36)</f>
        <v>45</v>
      </c>
      <c r="D20" s="12"/>
      <c r="E20" s="12"/>
      <c r="F20" s="12"/>
      <c r="G20" s="12"/>
      <c r="H20" s="24">
        <f>H36</f>
        <v>45</v>
      </c>
      <c r="I20" s="184"/>
      <c r="J20" s="13" t="s">
        <v>70</v>
      </c>
      <c r="K20" s="32">
        <f>SUM(K36:K36)</f>
        <v>4</v>
      </c>
      <c r="L20" s="185"/>
    </row>
    <row r="21" spans="1:12" s="10" customFormat="1" ht="12.75" customHeight="1">
      <c r="A21" s="182">
        <v>3</v>
      </c>
      <c r="B21" s="11" t="s">
        <v>71</v>
      </c>
      <c r="C21" s="12">
        <f>SUM(D21:G21)</f>
        <v>45</v>
      </c>
      <c r="D21" s="12">
        <v>15</v>
      </c>
      <c r="E21" s="12"/>
      <c r="F21" s="12">
        <v>30</v>
      </c>
      <c r="G21" s="12"/>
      <c r="H21" s="183">
        <f>SUM(C21:C25)</f>
        <v>270</v>
      </c>
      <c r="I21" s="184">
        <f>SUM(H21:H26)</f>
        <v>360</v>
      </c>
      <c r="J21" s="13" t="s">
        <v>11</v>
      </c>
      <c r="K21" s="93">
        <v>4</v>
      </c>
      <c r="L21" s="185">
        <f>SUM(K21:K26)</f>
        <v>30</v>
      </c>
    </row>
    <row r="22" spans="1:12" s="10" customFormat="1" ht="12.75" customHeight="1">
      <c r="A22" s="182"/>
      <c r="B22" s="11" t="s">
        <v>72</v>
      </c>
      <c r="C22" s="12">
        <f>SUM(D22:G22)</f>
        <v>45</v>
      </c>
      <c r="D22" s="12">
        <v>15</v>
      </c>
      <c r="E22" s="12"/>
      <c r="F22" s="12">
        <v>30</v>
      </c>
      <c r="G22" s="12"/>
      <c r="H22" s="183"/>
      <c r="I22" s="184"/>
      <c r="J22" s="13" t="s">
        <v>11</v>
      </c>
      <c r="K22" s="93">
        <v>4</v>
      </c>
      <c r="L22" s="185"/>
    </row>
    <row r="23" spans="1:12" s="10" customFormat="1" ht="12.75" customHeight="1">
      <c r="A23" s="182"/>
      <c r="B23" s="11" t="s">
        <v>73</v>
      </c>
      <c r="C23" s="12">
        <f>SUM(D23:G23)</f>
        <v>60</v>
      </c>
      <c r="D23" s="12">
        <v>30</v>
      </c>
      <c r="E23" s="12"/>
      <c r="F23" s="31">
        <v>30</v>
      </c>
      <c r="G23" s="31"/>
      <c r="H23" s="183"/>
      <c r="I23" s="184"/>
      <c r="J23" s="13" t="s">
        <v>11</v>
      </c>
      <c r="K23" s="93">
        <v>6</v>
      </c>
      <c r="L23" s="185"/>
    </row>
    <row r="24" spans="1:12" s="10" customFormat="1" ht="12.75" customHeight="1">
      <c r="A24" s="182"/>
      <c r="B24" s="16" t="s">
        <v>104</v>
      </c>
      <c r="C24" s="12">
        <f>SUM(D24:G24)</f>
        <v>90</v>
      </c>
      <c r="D24" s="12">
        <v>90</v>
      </c>
      <c r="E24" s="12"/>
      <c r="F24" s="31"/>
      <c r="G24" s="31"/>
      <c r="H24" s="183"/>
      <c r="I24" s="184"/>
      <c r="J24" s="13" t="s">
        <v>14</v>
      </c>
      <c r="K24" s="93">
        <v>6</v>
      </c>
      <c r="L24" s="185"/>
    </row>
    <row r="25" spans="1:12" s="10" customFormat="1" ht="12.75" customHeight="1">
      <c r="A25" s="182"/>
      <c r="B25" s="11" t="s">
        <v>68</v>
      </c>
      <c r="C25" s="12">
        <f>SUM(D25:G25)</f>
        <v>30</v>
      </c>
      <c r="D25" s="12"/>
      <c r="E25" s="12">
        <v>30</v>
      </c>
      <c r="F25" s="12"/>
      <c r="G25" s="12"/>
      <c r="H25" s="183"/>
      <c r="I25" s="184"/>
      <c r="J25" s="13" t="s">
        <v>14</v>
      </c>
      <c r="K25" s="93">
        <v>2</v>
      </c>
      <c r="L25" s="185"/>
    </row>
    <row r="26" spans="1:13" s="10" customFormat="1" ht="12.75" customHeight="1">
      <c r="A26" s="182"/>
      <c r="B26" s="30" t="s">
        <v>69</v>
      </c>
      <c r="C26" s="12">
        <f>SUM(C37:C38)</f>
        <v>90</v>
      </c>
      <c r="D26" s="28"/>
      <c r="E26" s="28"/>
      <c r="F26" s="28"/>
      <c r="G26" s="28"/>
      <c r="H26" s="24">
        <f>H37</f>
        <v>90</v>
      </c>
      <c r="I26" s="184"/>
      <c r="J26" s="13" t="s">
        <v>70</v>
      </c>
      <c r="K26" s="32">
        <f>SUM(K37:K38)</f>
        <v>8</v>
      </c>
      <c r="L26" s="185"/>
      <c r="M26" s="62"/>
    </row>
    <row r="27" spans="1:15" s="10" customFormat="1" ht="12.75" customHeight="1">
      <c r="A27" s="182">
        <v>4</v>
      </c>
      <c r="B27" s="17" t="s">
        <v>74</v>
      </c>
      <c r="C27" s="12">
        <f>SUM(D27:G27)</f>
        <v>30</v>
      </c>
      <c r="D27" s="12"/>
      <c r="E27" s="12"/>
      <c r="F27" s="12">
        <v>30</v>
      </c>
      <c r="G27" s="12"/>
      <c r="H27" s="188">
        <f>SUM(C27:C31)</f>
        <v>135</v>
      </c>
      <c r="I27" s="185">
        <f>SUM(H27:H32)</f>
        <v>180</v>
      </c>
      <c r="J27" s="19" t="s">
        <v>14</v>
      </c>
      <c r="K27" s="93">
        <v>3</v>
      </c>
      <c r="L27" s="185">
        <f>SUM(K27:K32)</f>
        <v>30</v>
      </c>
      <c r="M27" s="63"/>
      <c r="N27" s="64"/>
      <c r="O27" s="49"/>
    </row>
    <row r="28" spans="1:15" s="10" customFormat="1" ht="12.75" customHeight="1">
      <c r="A28" s="182"/>
      <c r="B28" s="17" t="s">
        <v>75</v>
      </c>
      <c r="C28" s="12">
        <f>SUM(D28:G28)</f>
        <v>45</v>
      </c>
      <c r="D28" s="12">
        <v>30</v>
      </c>
      <c r="E28" s="12">
        <v>15</v>
      </c>
      <c r="F28" s="12"/>
      <c r="G28" s="18"/>
      <c r="H28" s="188"/>
      <c r="I28" s="185"/>
      <c r="J28" s="19" t="s">
        <v>14</v>
      </c>
      <c r="K28" s="93">
        <v>2</v>
      </c>
      <c r="L28" s="185"/>
      <c r="M28" s="63"/>
      <c r="N28" s="64"/>
      <c r="O28" s="49"/>
    </row>
    <row r="29" spans="1:15" s="10" customFormat="1" ht="12.75" customHeight="1">
      <c r="A29" s="182"/>
      <c r="B29" s="17" t="s">
        <v>76</v>
      </c>
      <c r="C29" s="12">
        <f>SUM(D29:G29)</f>
        <v>30</v>
      </c>
      <c r="D29" s="12">
        <v>15</v>
      </c>
      <c r="E29" s="12">
        <v>15</v>
      </c>
      <c r="F29" s="12"/>
      <c r="G29" s="12"/>
      <c r="H29" s="188"/>
      <c r="I29" s="185"/>
      <c r="J29" s="19" t="s">
        <v>14</v>
      </c>
      <c r="K29" s="93">
        <v>1</v>
      </c>
      <c r="L29" s="185"/>
      <c r="M29" s="63"/>
      <c r="N29" s="64"/>
      <c r="O29" s="49"/>
    </row>
    <row r="30" spans="1:15" s="10" customFormat="1" ht="12.75" customHeight="1">
      <c r="A30" s="182"/>
      <c r="B30" s="11" t="s">
        <v>68</v>
      </c>
      <c r="C30" s="12">
        <f>SUM(D30:G30)</f>
        <v>30</v>
      </c>
      <c r="D30" s="12"/>
      <c r="E30" s="12">
        <v>30</v>
      </c>
      <c r="F30" s="12"/>
      <c r="G30" s="12"/>
      <c r="H30" s="188"/>
      <c r="I30" s="185"/>
      <c r="J30" s="19" t="s">
        <v>14</v>
      </c>
      <c r="K30" s="93">
        <v>2</v>
      </c>
      <c r="L30" s="185"/>
      <c r="M30" s="20"/>
      <c r="N30" s="64"/>
      <c r="O30" s="49"/>
    </row>
    <row r="31" spans="1:15" s="10" customFormat="1" ht="12.75" customHeight="1">
      <c r="A31" s="182"/>
      <c r="B31" s="11" t="s">
        <v>77</v>
      </c>
      <c r="C31" s="12"/>
      <c r="D31" s="12"/>
      <c r="E31" s="12"/>
      <c r="F31" s="12"/>
      <c r="G31" s="12" t="s">
        <v>78</v>
      </c>
      <c r="H31" s="188"/>
      <c r="I31" s="185"/>
      <c r="J31" s="19" t="s">
        <v>14</v>
      </c>
      <c r="K31" s="93">
        <v>20</v>
      </c>
      <c r="L31" s="185"/>
      <c r="M31" s="63"/>
      <c r="N31" s="64"/>
      <c r="O31" s="49"/>
    </row>
    <row r="32" spans="1:15" s="10" customFormat="1" ht="12.75" customHeight="1">
      <c r="A32" s="182"/>
      <c r="B32" s="30" t="s">
        <v>69</v>
      </c>
      <c r="C32" s="12">
        <f>C39</f>
        <v>45</v>
      </c>
      <c r="D32" s="28"/>
      <c r="E32" s="28"/>
      <c r="F32" s="28"/>
      <c r="G32" s="28"/>
      <c r="H32" s="24">
        <f>C32</f>
        <v>45</v>
      </c>
      <c r="I32" s="185"/>
      <c r="J32" s="25" t="s">
        <v>70</v>
      </c>
      <c r="K32" s="32">
        <f>SUM(K39:K39)</f>
        <v>2</v>
      </c>
      <c r="L32" s="185"/>
      <c r="M32" s="63"/>
      <c r="N32" s="64"/>
      <c r="O32" s="49"/>
    </row>
    <row r="33" spans="1:15" s="10" customFormat="1" ht="12.75" customHeight="1">
      <c r="A33" s="182" t="s">
        <v>79</v>
      </c>
      <c r="B33" s="182"/>
      <c r="C33" s="33">
        <f>SUM(C4:C32)</f>
        <v>1290</v>
      </c>
      <c r="D33" s="33">
        <f>SUM(D4:D19,D21:D25,D27:D31,D41:D44)</f>
        <v>555</v>
      </c>
      <c r="E33" s="33">
        <f>SUM(E4:E19,E21:E25,E27:E31,E41:E44)</f>
        <v>240</v>
      </c>
      <c r="F33" s="33">
        <f>SUM(F4:F19,F21:F25,F27:F31,F41:F44)</f>
        <v>495</v>
      </c>
      <c r="G33" s="33">
        <f>SUM(G4:G19,G21:G25,G27:G31,G41:G44)</f>
        <v>0</v>
      </c>
      <c r="H33" s="24">
        <f>SUM(H4:H32)</f>
        <v>1290</v>
      </c>
      <c r="I33" s="32">
        <f>SUM(I4+I12+I21+I27)</f>
        <v>1290</v>
      </c>
      <c r="J33" s="19"/>
      <c r="K33" s="24">
        <f>SUM(K4:K32)</f>
        <v>120</v>
      </c>
      <c r="L33" s="32">
        <f>SUM(L4+L12+L21+L27)</f>
        <v>120</v>
      </c>
      <c r="M33" s="65"/>
      <c r="N33" s="64"/>
      <c r="O33" s="49"/>
    </row>
    <row r="34" spans="1:15" s="10" customFormat="1" ht="12.7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2"/>
      <c r="M34" s="63"/>
      <c r="N34" s="64"/>
      <c r="O34" s="49"/>
    </row>
    <row r="35" spans="1:15" ht="12.75" customHeight="1">
      <c r="A35" s="189" t="s">
        <v>101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  <c r="M35" s="65"/>
      <c r="N35" s="64"/>
      <c r="O35" s="49"/>
    </row>
    <row r="36" spans="1:15" ht="12.75" customHeight="1">
      <c r="A36" s="29">
        <v>2</v>
      </c>
      <c r="B36" s="16" t="s">
        <v>80</v>
      </c>
      <c r="C36" s="12">
        <f>SUM(D36:G36)</f>
        <v>45</v>
      </c>
      <c r="D36" s="12">
        <v>15</v>
      </c>
      <c r="E36" s="12"/>
      <c r="F36" s="12">
        <v>30</v>
      </c>
      <c r="G36" s="12"/>
      <c r="H36" s="89">
        <f>SUM(C36:C36)</f>
        <v>45</v>
      </c>
      <c r="I36" s="192">
        <f>SUM(H36:H39)</f>
        <v>180</v>
      </c>
      <c r="J36" s="19" t="s">
        <v>11</v>
      </c>
      <c r="K36" s="93">
        <v>4</v>
      </c>
      <c r="L36" s="90">
        <f>SUM(K36:K36)</f>
        <v>4</v>
      </c>
      <c r="M36" s="63"/>
      <c r="N36" s="64"/>
      <c r="O36" s="49"/>
    </row>
    <row r="37" spans="1:12" ht="12.75" customHeight="1">
      <c r="A37" s="182">
        <v>3</v>
      </c>
      <c r="B37" s="16" t="s">
        <v>81</v>
      </c>
      <c r="C37" s="12">
        <f>SUM(D37:G37)</f>
        <v>45</v>
      </c>
      <c r="D37" s="12">
        <v>15</v>
      </c>
      <c r="E37" s="12"/>
      <c r="F37" s="12">
        <v>30</v>
      </c>
      <c r="G37" s="12"/>
      <c r="H37" s="183">
        <f>SUM(C37:C38)</f>
        <v>90</v>
      </c>
      <c r="I37" s="193"/>
      <c r="J37" s="19" t="s">
        <v>11</v>
      </c>
      <c r="K37" s="93">
        <v>4</v>
      </c>
      <c r="L37" s="185">
        <f>SUM(K37:K38)</f>
        <v>8</v>
      </c>
    </row>
    <row r="38" spans="1:12" ht="12.75" customHeight="1">
      <c r="A38" s="182"/>
      <c r="B38" s="16" t="s">
        <v>82</v>
      </c>
      <c r="C38" s="12">
        <f>SUM(D38:G38)</f>
        <v>45</v>
      </c>
      <c r="D38" s="12">
        <v>15</v>
      </c>
      <c r="E38" s="12"/>
      <c r="F38" s="12">
        <v>30</v>
      </c>
      <c r="G38" s="12"/>
      <c r="H38" s="183"/>
      <c r="I38" s="193"/>
      <c r="J38" s="19" t="s">
        <v>11</v>
      </c>
      <c r="K38" s="93">
        <v>4</v>
      </c>
      <c r="L38" s="185"/>
    </row>
    <row r="39" spans="1:12" ht="12.75" customHeight="1">
      <c r="A39" s="29">
        <v>4</v>
      </c>
      <c r="B39" s="16" t="s">
        <v>83</v>
      </c>
      <c r="C39" s="12">
        <v>45</v>
      </c>
      <c r="D39" s="12">
        <v>15</v>
      </c>
      <c r="E39" s="12"/>
      <c r="F39" s="12">
        <v>30</v>
      </c>
      <c r="G39" s="18"/>
      <c r="H39" s="24">
        <f>C39</f>
        <v>45</v>
      </c>
      <c r="I39" s="194"/>
      <c r="J39" s="19" t="s">
        <v>14</v>
      </c>
      <c r="K39" s="93">
        <v>2</v>
      </c>
      <c r="L39" s="32">
        <f>K39</f>
        <v>2</v>
      </c>
    </row>
    <row r="40" spans="1:12" ht="12.75" customHeight="1">
      <c r="A40" s="189" t="s">
        <v>100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1"/>
    </row>
    <row r="41" spans="1:12" ht="12.75" customHeight="1">
      <c r="A41" s="29">
        <v>2</v>
      </c>
      <c r="B41" s="16" t="s">
        <v>84</v>
      </c>
      <c r="C41" s="12">
        <f>SUM(D41+E41+F41+G41)</f>
        <v>45</v>
      </c>
      <c r="D41" s="12">
        <v>15</v>
      </c>
      <c r="E41" s="12"/>
      <c r="F41" s="12">
        <v>30</v>
      </c>
      <c r="G41" s="12"/>
      <c r="H41" s="88">
        <f>SUM(C41:C41)</f>
        <v>45</v>
      </c>
      <c r="I41" s="192">
        <f>SUM(H41:H44)</f>
        <v>180</v>
      </c>
      <c r="J41" s="19" t="s">
        <v>11</v>
      </c>
      <c r="K41" s="93">
        <v>4</v>
      </c>
      <c r="L41" s="90">
        <f>SUM(K41:K41)</f>
        <v>4</v>
      </c>
    </row>
    <row r="42" spans="1:12" ht="12.75" customHeight="1">
      <c r="A42" s="182">
        <v>3</v>
      </c>
      <c r="B42" s="16" t="s">
        <v>85</v>
      </c>
      <c r="C42" s="12">
        <f>SUM(D42+E42+F42+G42)</f>
        <v>45</v>
      </c>
      <c r="D42" s="12">
        <v>15</v>
      </c>
      <c r="E42" s="12"/>
      <c r="F42" s="12">
        <v>30</v>
      </c>
      <c r="G42" s="12"/>
      <c r="H42" s="199">
        <f>SUM(C42:C43)</f>
        <v>90</v>
      </c>
      <c r="I42" s="193"/>
      <c r="J42" s="19" t="s">
        <v>11</v>
      </c>
      <c r="K42" s="93">
        <v>4</v>
      </c>
      <c r="L42" s="184">
        <f>SUM(K42:K43)</f>
        <v>8</v>
      </c>
    </row>
    <row r="43" spans="1:12" ht="12.75" customHeight="1">
      <c r="A43" s="182"/>
      <c r="B43" s="16" t="s">
        <v>86</v>
      </c>
      <c r="C43" s="12">
        <f>SUM(D43+E43+F43+G43)</f>
        <v>45</v>
      </c>
      <c r="D43" s="12">
        <v>15</v>
      </c>
      <c r="E43" s="12"/>
      <c r="F43" s="12">
        <v>30</v>
      </c>
      <c r="G43" s="12"/>
      <c r="H43" s="199"/>
      <c r="I43" s="193"/>
      <c r="J43" s="19" t="s">
        <v>11</v>
      </c>
      <c r="K43" s="93">
        <v>4</v>
      </c>
      <c r="L43" s="184"/>
    </row>
    <row r="44" spans="1:12" ht="12.75" customHeight="1">
      <c r="A44" s="35">
        <v>4</v>
      </c>
      <c r="B44" s="16" t="s">
        <v>87</v>
      </c>
      <c r="C44" s="12">
        <f>SUM(D44+E44+F44+G44)</f>
        <v>45</v>
      </c>
      <c r="D44" s="12">
        <v>15</v>
      </c>
      <c r="E44" s="12"/>
      <c r="F44" s="12">
        <v>30</v>
      </c>
      <c r="G44" s="12"/>
      <c r="H44" s="24">
        <f>C44</f>
        <v>45</v>
      </c>
      <c r="I44" s="194"/>
      <c r="J44" s="19" t="s">
        <v>14</v>
      </c>
      <c r="K44" s="93">
        <v>2</v>
      </c>
      <c r="L44" s="90">
        <f>K44</f>
        <v>2</v>
      </c>
    </row>
    <row r="45" spans="1:12" ht="12.75" customHeight="1">
      <c r="A45" s="189" t="s">
        <v>108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1"/>
    </row>
    <row r="46" spans="1:12" ht="12.75" customHeight="1">
      <c r="A46" s="29">
        <v>2</v>
      </c>
      <c r="B46" s="11" t="s">
        <v>109</v>
      </c>
      <c r="C46" s="12">
        <f>SUM(D46+E46+F46+G46)</f>
        <v>45</v>
      </c>
      <c r="D46" s="12">
        <v>15</v>
      </c>
      <c r="E46" s="12"/>
      <c r="F46" s="12">
        <v>30</v>
      </c>
      <c r="G46" s="12"/>
      <c r="H46" s="89">
        <f>SUM(C46:C46)</f>
        <v>45</v>
      </c>
      <c r="I46" s="192">
        <f>SUM(H46:H49)</f>
        <v>180</v>
      </c>
      <c r="J46" s="19" t="s">
        <v>11</v>
      </c>
      <c r="K46" s="93">
        <v>4</v>
      </c>
      <c r="L46" s="90">
        <f>SUM(K46:K46)</f>
        <v>4</v>
      </c>
    </row>
    <row r="47" spans="1:12" ht="12.75" customHeight="1">
      <c r="A47" s="182">
        <v>3</v>
      </c>
      <c r="B47" s="11" t="s">
        <v>110</v>
      </c>
      <c r="C47" s="12">
        <f>SUM(D47+E47+F47+G47)</f>
        <v>45</v>
      </c>
      <c r="D47" s="12">
        <v>15</v>
      </c>
      <c r="E47" s="12"/>
      <c r="F47" s="12">
        <v>30</v>
      </c>
      <c r="G47" s="12"/>
      <c r="H47" s="183">
        <f>SUM(C47:C48)</f>
        <v>90</v>
      </c>
      <c r="I47" s="193"/>
      <c r="J47" s="19" t="s">
        <v>11</v>
      </c>
      <c r="K47" s="93">
        <v>4</v>
      </c>
      <c r="L47" s="184">
        <f>SUM(K47:K48)</f>
        <v>8</v>
      </c>
    </row>
    <row r="48" spans="1:12" ht="13.5" customHeight="1">
      <c r="A48" s="182"/>
      <c r="B48" s="11" t="s">
        <v>111</v>
      </c>
      <c r="C48" s="12">
        <f>SUM(D48+E48+F48+G48)</f>
        <v>45</v>
      </c>
      <c r="D48" s="12">
        <v>15</v>
      </c>
      <c r="E48" s="12"/>
      <c r="F48" s="12">
        <v>30</v>
      </c>
      <c r="G48" s="12"/>
      <c r="H48" s="183"/>
      <c r="I48" s="193"/>
      <c r="J48" s="19" t="s">
        <v>11</v>
      </c>
      <c r="K48" s="93">
        <v>4</v>
      </c>
      <c r="L48" s="184"/>
    </row>
    <row r="49" spans="1:12" ht="12.75" customHeight="1">
      <c r="A49" s="35">
        <v>4</v>
      </c>
      <c r="B49" s="11" t="s">
        <v>112</v>
      </c>
      <c r="C49" s="12">
        <f>SUM(D49+E49+F49+G49)</f>
        <v>45</v>
      </c>
      <c r="D49" s="12">
        <v>15</v>
      </c>
      <c r="E49" s="12"/>
      <c r="F49" s="12">
        <v>30</v>
      </c>
      <c r="G49" s="12"/>
      <c r="H49" s="24">
        <f>C49</f>
        <v>45</v>
      </c>
      <c r="I49" s="194"/>
      <c r="J49" s="19" t="s">
        <v>14</v>
      </c>
      <c r="K49" s="93">
        <v>2</v>
      </c>
      <c r="L49" s="90">
        <f>K49</f>
        <v>2</v>
      </c>
    </row>
    <row r="50" spans="1:12" ht="12.75" customHeight="1">
      <c r="A50" s="189" t="s">
        <v>99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1"/>
    </row>
    <row r="51" spans="1:12" ht="12.75" customHeight="1">
      <c r="A51" s="29">
        <v>2</v>
      </c>
      <c r="B51" s="21" t="s">
        <v>88</v>
      </c>
      <c r="C51" s="12">
        <f>SUM(D51+E51+F51+G51)</f>
        <v>45</v>
      </c>
      <c r="D51" s="12">
        <v>15</v>
      </c>
      <c r="E51" s="12"/>
      <c r="F51" s="12">
        <v>30</v>
      </c>
      <c r="G51" s="12"/>
      <c r="H51" s="89">
        <f>SUM(C51:C51)</f>
        <v>45</v>
      </c>
      <c r="I51" s="192">
        <f>SUM(H51:H54)</f>
        <v>180</v>
      </c>
      <c r="J51" s="19" t="s">
        <v>11</v>
      </c>
      <c r="K51" s="93">
        <v>4</v>
      </c>
      <c r="L51" s="90">
        <f>SUM(K51:K51)</f>
        <v>4</v>
      </c>
    </row>
    <row r="52" spans="1:12" ht="12.75" customHeight="1">
      <c r="A52" s="182">
        <v>3</v>
      </c>
      <c r="B52" s="21" t="s">
        <v>89</v>
      </c>
      <c r="C52" s="12">
        <f>SUM(D52+E52+F52+G52)</f>
        <v>45</v>
      </c>
      <c r="D52" s="12">
        <v>15</v>
      </c>
      <c r="E52" s="12"/>
      <c r="F52" s="12">
        <v>30</v>
      </c>
      <c r="G52" s="12"/>
      <c r="H52" s="183">
        <f>SUM(C52:C53)</f>
        <v>90</v>
      </c>
      <c r="I52" s="193"/>
      <c r="J52" s="19" t="s">
        <v>11</v>
      </c>
      <c r="K52" s="93">
        <v>4</v>
      </c>
      <c r="L52" s="184">
        <f>SUM(K52:K53)</f>
        <v>8</v>
      </c>
    </row>
    <row r="53" spans="1:12" ht="14.25" customHeight="1">
      <c r="A53" s="182"/>
      <c r="B53" s="21" t="s">
        <v>90</v>
      </c>
      <c r="C53" s="12">
        <f>SUM(D53+E53+F53+G53)</f>
        <v>45</v>
      </c>
      <c r="D53" s="12">
        <v>15</v>
      </c>
      <c r="E53" s="12"/>
      <c r="F53" s="12">
        <v>30</v>
      </c>
      <c r="G53" s="12"/>
      <c r="H53" s="183"/>
      <c r="I53" s="193"/>
      <c r="J53" s="19" t="s">
        <v>11</v>
      </c>
      <c r="K53" s="93">
        <v>4</v>
      </c>
      <c r="L53" s="184"/>
    </row>
    <row r="54" spans="1:12" ht="12.75" customHeight="1">
      <c r="A54" s="35">
        <v>4</v>
      </c>
      <c r="B54" s="21" t="s">
        <v>91</v>
      </c>
      <c r="C54" s="12">
        <f>SUM(D54+E54+F54+G54)</f>
        <v>45</v>
      </c>
      <c r="D54" s="12">
        <v>15</v>
      </c>
      <c r="E54" s="12"/>
      <c r="F54" s="12">
        <v>30</v>
      </c>
      <c r="G54" s="12"/>
      <c r="H54" s="24">
        <f>C54</f>
        <v>45</v>
      </c>
      <c r="I54" s="194"/>
      <c r="J54" s="19" t="s">
        <v>14</v>
      </c>
      <c r="K54" s="93">
        <v>2</v>
      </c>
      <c r="L54" s="90">
        <f>K54</f>
        <v>2</v>
      </c>
    </row>
    <row r="55" spans="1:12" ht="12.75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6"/>
    </row>
    <row r="56" spans="1:12" ht="14.25" customHeight="1">
      <c r="A56" s="198" t="s">
        <v>92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52.5" customHeight="1">
      <c r="A57" s="203" t="s">
        <v>93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30.75" customHeight="1">
      <c r="A58" s="203" t="s">
        <v>94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42" customHeight="1">
      <c r="A59" s="203" t="s">
        <v>113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43.5" customHeight="1">
      <c r="A60" s="203" t="s">
        <v>95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ht="12.75" customHeight="1"/>
    <row r="62" ht="13.5" customHeight="1"/>
    <row r="63" ht="13.5" customHeight="1"/>
    <row r="64" ht="13.5" customHeight="1"/>
    <row r="90" ht="12.75" customHeight="1" hidden="1"/>
    <row r="91" ht="63" customHeight="1"/>
    <row r="92" ht="39" customHeight="1"/>
    <row r="93" ht="72" customHeight="1"/>
  </sheetData>
  <sheetProtection/>
  <mergeCells count="50">
    <mergeCell ref="A59:L59"/>
    <mergeCell ref="A60:L60"/>
    <mergeCell ref="A50:L50"/>
    <mergeCell ref="H52:H53"/>
    <mergeCell ref="L52:L53"/>
    <mergeCell ref="A55:L55"/>
    <mergeCell ref="I51:I54"/>
    <mergeCell ref="A57:L57"/>
    <mergeCell ref="A58:L58"/>
    <mergeCell ref="A52:A53"/>
    <mergeCell ref="A56:L56"/>
    <mergeCell ref="A33:B33"/>
    <mergeCell ref="A35:L35"/>
    <mergeCell ref="H42:H43"/>
    <mergeCell ref="L42:L43"/>
    <mergeCell ref="A37:A38"/>
    <mergeCell ref="H37:H38"/>
    <mergeCell ref="A34:L34"/>
    <mergeCell ref="I36:I39"/>
    <mergeCell ref="I46:I49"/>
    <mergeCell ref="L47:L48"/>
    <mergeCell ref="A1:L1"/>
    <mergeCell ref="A27:A32"/>
    <mergeCell ref="H27:H31"/>
    <mergeCell ref="I27:I32"/>
    <mergeCell ref="A47:A48"/>
    <mergeCell ref="H47:H48"/>
    <mergeCell ref="A42:A43"/>
    <mergeCell ref="A40:L40"/>
    <mergeCell ref="A45:L45"/>
    <mergeCell ref="L27:L32"/>
    <mergeCell ref="I41:I44"/>
    <mergeCell ref="A21:A26"/>
    <mergeCell ref="H21:H25"/>
    <mergeCell ref="I21:I26"/>
    <mergeCell ref="L21:L26"/>
    <mergeCell ref="L37:L38"/>
    <mergeCell ref="A12:A20"/>
    <mergeCell ref="H12:H19"/>
    <mergeCell ref="I12:I20"/>
    <mergeCell ref="L12:L20"/>
    <mergeCell ref="K2:L2"/>
    <mergeCell ref="A4:A11"/>
    <mergeCell ref="H4:H11"/>
    <mergeCell ref="I4:I11"/>
    <mergeCell ref="L4:L11"/>
    <mergeCell ref="A2:A3"/>
    <mergeCell ref="B2:B3"/>
    <mergeCell ref="C2:I2"/>
    <mergeCell ref="J2:J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22">
      <selection activeCell="A1" sqref="A1:L1"/>
    </sheetView>
  </sheetViews>
  <sheetFormatPr defaultColWidth="3.8984375" defaultRowHeight="14.25"/>
  <cols>
    <col min="1" max="1" width="4.8984375" style="6" customWidth="1"/>
    <col min="2" max="2" width="42" style="22" customWidth="1"/>
    <col min="3" max="6" width="5.09765625" style="6" customWidth="1"/>
    <col min="7" max="7" width="5.09765625" style="6" hidden="1" customWidth="1"/>
    <col min="8" max="8" width="5.09765625" style="7" customWidth="1"/>
    <col min="9" max="9" width="5.09765625" style="8" customWidth="1"/>
    <col min="10" max="10" width="6.19921875" style="9" customWidth="1"/>
    <col min="11" max="12" width="6.19921875" style="69" customWidth="1"/>
    <col min="13" max="171" width="8" style="6" customWidth="1"/>
    <col min="172" max="172" width="4.3984375" style="6" customWidth="1"/>
    <col min="173" max="173" width="35.3984375" style="6" customWidth="1"/>
    <col min="174" max="16384" width="3.8984375" style="6" customWidth="1"/>
  </cols>
  <sheetData>
    <row r="1" spans="1:12" s="71" customFormat="1" ht="14.25" customHeight="1">
      <c r="A1" s="195" t="s">
        <v>117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7"/>
    </row>
    <row r="2" spans="1:12" s="72" customFormat="1" ht="12.75" customHeight="1">
      <c r="A2" s="186" t="s">
        <v>0</v>
      </c>
      <c r="B2" s="187" t="s">
        <v>1</v>
      </c>
      <c r="C2" s="188" t="s">
        <v>2</v>
      </c>
      <c r="D2" s="188"/>
      <c r="E2" s="188"/>
      <c r="F2" s="188"/>
      <c r="G2" s="188"/>
      <c r="H2" s="188"/>
      <c r="I2" s="188"/>
      <c r="J2" s="183" t="s">
        <v>103</v>
      </c>
      <c r="K2" s="208" t="s">
        <v>3</v>
      </c>
      <c r="L2" s="208"/>
    </row>
    <row r="3" spans="1:12" s="72" customFormat="1" ht="14.25" customHeight="1">
      <c r="A3" s="186"/>
      <c r="B3" s="187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4</v>
      </c>
      <c r="I3" s="24" t="s">
        <v>56</v>
      </c>
      <c r="J3" s="183"/>
      <c r="K3" s="34" t="s">
        <v>9</v>
      </c>
      <c r="L3" s="36" t="s">
        <v>4</v>
      </c>
    </row>
    <row r="4" spans="1:12" s="10" customFormat="1" ht="12.75" customHeight="1">
      <c r="A4" s="182">
        <v>1</v>
      </c>
      <c r="B4" s="16" t="s">
        <v>96</v>
      </c>
      <c r="C4" s="12">
        <f aca="true" t="shared" si="0" ref="C4:C30">SUM(D4:G4)</f>
        <v>18</v>
      </c>
      <c r="D4" s="12">
        <v>9</v>
      </c>
      <c r="E4" s="12">
        <v>9</v>
      </c>
      <c r="F4" s="15"/>
      <c r="G4" s="15"/>
      <c r="H4" s="183">
        <f>SUM(C4:C11)</f>
        <v>213</v>
      </c>
      <c r="I4" s="184">
        <f>H4</f>
        <v>213</v>
      </c>
      <c r="J4" s="13" t="s">
        <v>11</v>
      </c>
      <c r="K4" s="93">
        <v>2</v>
      </c>
      <c r="L4" s="207">
        <f>SUM(K4:K11)</f>
        <v>30</v>
      </c>
    </row>
    <row r="5" spans="1:12" s="10" customFormat="1" ht="12.75" customHeight="1">
      <c r="A5" s="182"/>
      <c r="B5" s="11" t="s">
        <v>57</v>
      </c>
      <c r="C5" s="12">
        <f t="shared" si="0"/>
        <v>27</v>
      </c>
      <c r="D5" s="12">
        <v>18</v>
      </c>
      <c r="E5" s="12"/>
      <c r="F5" s="12">
        <v>9</v>
      </c>
      <c r="G5" s="12"/>
      <c r="H5" s="183"/>
      <c r="I5" s="184"/>
      <c r="J5" s="13" t="s">
        <v>11</v>
      </c>
      <c r="K5" s="93">
        <v>4</v>
      </c>
      <c r="L5" s="207"/>
    </row>
    <row r="6" spans="1:12" s="10" customFormat="1" ht="12.75" customHeight="1">
      <c r="A6" s="182"/>
      <c r="B6" s="11" t="s">
        <v>58</v>
      </c>
      <c r="C6" s="12">
        <f t="shared" si="0"/>
        <v>36</v>
      </c>
      <c r="D6" s="12">
        <v>18</v>
      </c>
      <c r="E6" s="12">
        <v>18</v>
      </c>
      <c r="F6" s="12"/>
      <c r="G6" s="12"/>
      <c r="H6" s="183"/>
      <c r="I6" s="184"/>
      <c r="J6" s="13" t="s">
        <v>11</v>
      </c>
      <c r="K6" s="93">
        <v>6</v>
      </c>
      <c r="L6" s="207"/>
    </row>
    <row r="7" spans="1:12" s="10" customFormat="1" ht="12.75" customHeight="1">
      <c r="A7" s="182"/>
      <c r="B7" s="11" t="s">
        <v>59</v>
      </c>
      <c r="C7" s="12">
        <f t="shared" si="0"/>
        <v>27</v>
      </c>
      <c r="D7" s="12">
        <v>9</v>
      </c>
      <c r="E7" s="12"/>
      <c r="F7" s="12">
        <v>18</v>
      </c>
      <c r="G7" s="12"/>
      <c r="H7" s="183"/>
      <c r="I7" s="184"/>
      <c r="J7" s="13" t="s">
        <v>11</v>
      </c>
      <c r="K7" s="93">
        <v>4</v>
      </c>
      <c r="L7" s="207"/>
    </row>
    <row r="8" spans="1:12" s="10" customFormat="1" ht="12.75" customHeight="1">
      <c r="A8" s="182"/>
      <c r="B8" s="14" t="s">
        <v>60</v>
      </c>
      <c r="C8" s="12">
        <f>SUM(D8:G8)</f>
        <v>27</v>
      </c>
      <c r="D8" s="12">
        <v>18</v>
      </c>
      <c r="E8" s="12"/>
      <c r="F8" s="12">
        <v>9</v>
      </c>
      <c r="G8" s="15"/>
      <c r="H8" s="183"/>
      <c r="I8" s="184"/>
      <c r="J8" s="13" t="s">
        <v>14</v>
      </c>
      <c r="K8" s="93">
        <v>4</v>
      </c>
      <c r="L8" s="207"/>
    </row>
    <row r="9" spans="1:12" s="10" customFormat="1" ht="12.75" customHeight="1">
      <c r="A9" s="182"/>
      <c r="B9" s="11" t="s">
        <v>61</v>
      </c>
      <c r="C9" s="12">
        <f t="shared" si="0"/>
        <v>27</v>
      </c>
      <c r="D9" s="12">
        <v>9</v>
      </c>
      <c r="E9" s="12"/>
      <c r="F9" s="12">
        <v>18</v>
      </c>
      <c r="G9" s="12"/>
      <c r="H9" s="183"/>
      <c r="I9" s="184"/>
      <c r="J9" s="13" t="s">
        <v>14</v>
      </c>
      <c r="K9" s="93">
        <v>4</v>
      </c>
      <c r="L9" s="207"/>
    </row>
    <row r="10" spans="1:12" s="10" customFormat="1" ht="12.75" customHeight="1">
      <c r="A10" s="182"/>
      <c r="B10" s="11" t="s">
        <v>62</v>
      </c>
      <c r="C10" s="12">
        <f t="shared" si="0"/>
        <v>27</v>
      </c>
      <c r="D10" s="12">
        <v>9</v>
      </c>
      <c r="E10" s="12"/>
      <c r="F10" s="12">
        <v>18</v>
      </c>
      <c r="G10" s="12"/>
      <c r="H10" s="183"/>
      <c r="I10" s="184"/>
      <c r="J10" s="13" t="s">
        <v>14</v>
      </c>
      <c r="K10" s="93">
        <v>4</v>
      </c>
      <c r="L10" s="207"/>
    </row>
    <row r="11" spans="1:12" s="10" customFormat="1" ht="12.75" customHeight="1">
      <c r="A11" s="182"/>
      <c r="B11" s="11" t="s">
        <v>63</v>
      </c>
      <c r="C11" s="12">
        <f t="shared" si="0"/>
        <v>24</v>
      </c>
      <c r="D11" s="12"/>
      <c r="E11" s="12">
        <v>24</v>
      </c>
      <c r="F11" s="12"/>
      <c r="G11" s="12"/>
      <c r="H11" s="183"/>
      <c r="I11" s="184"/>
      <c r="J11" s="13" t="s">
        <v>14</v>
      </c>
      <c r="K11" s="93">
        <v>2</v>
      </c>
      <c r="L11" s="207"/>
    </row>
    <row r="12" spans="1:12" s="10" customFormat="1" ht="12.75" customHeight="1">
      <c r="A12" s="182">
        <v>2</v>
      </c>
      <c r="B12" s="11" t="s">
        <v>64</v>
      </c>
      <c r="C12" s="12">
        <f t="shared" si="0"/>
        <v>27</v>
      </c>
      <c r="D12" s="12">
        <v>9</v>
      </c>
      <c r="E12" s="12"/>
      <c r="F12" s="12">
        <v>18</v>
      </c>
      <c r="G12" s="12"/>
      <c r="H12" s="183">
        <f>SUM(C12:C19)</f>
        <v>222</v>
      </c>
      <c r="I12" s="184">
        <f>SUM(H12:H20)</f>
        <v>249</v>
      </c>
      <c r="J12" s="13" t="s">
        <v>11</v>
      </c>
      <c r="K12" s="93">
        <v>4</v>
      </c>
      <c r="L12" s="207">
        <f>SUM(K12:K20)</f>
        <v>30</v>
      </c>
    </row>
    <row r="13" spans="1:12" s="10" customFormat="1" ht="12.75" customHeight="1">
      <c r="A13" s="182"/>
      <c r="B13" s="16" t="s">
        <v>66</v>
      </c>
      <c r="C13" s="12">
        <f>SUM(D13:G13)</f>
        <v>27</v>
      </c>
      <c r="D13" s="12">
        <v>9</v>
      </c>
      <c r="E13" s="12"/>
      <c r="F13" s="12">
        <v>18</v>
      </c>
      <c r="G13" s="12"/>
      <c r="H13" s="183"/>
      <c r="I13" s="184"/>
      <c r="J13" s="13" t="s">
        <v>11</v>
      </c>
      <c r="K13" s="93">
        <v>4</v>
      </c>
      <c r="L13" s="207"/>
    </row>
    <row r="14" spans="1:12" s="10" customFormat="1" ht="25.5" customHeight="1">
      <c r="A14" s="182"/>
      <c r="B14" s="11" t="s">
        <v>65</v>
      </c>
      <c r="C14" s="12">
        <f>SUM(D14:G14)</f>
        <v>27</v>
      </c>
      <c r="D14" s="12">
        <v>9</v>
      </c>
      <c r="E14" s="12">
        <v>9</v>
      </c>
      <c r="F14" s="12">
        <v>9</v>
      </c>
      <c r="G14" s="12"/>
      <c r="H14" s="183"/>
      <c r="I14" s="184"/>
      <c r="J14" s="13" t="s">
        <v>11</v>
      </c>
      <c r="K14" s="93">
        <v>4</v>
      </c>
      <c r="L14" s="207"/>
    </row>
    <row r="15" spans="1:12" s="10" customFormat="1" ht="27" customHeight="1">
      <c r="A15" s="182"/>
      <c r="B15" s="11" t="s">
        <v>67</v>
      </c>
      <c r="C15" s="12">
        <f t="shared" si="0"/>
        <v>27</v>
      </c>
      <c r="D15" s="12">
        <v>9</v>
      </c>
      <c r="E15" s="12"/>
      <c r="F15" s="12">
        <v>18</v>
      </c>
      <c r="G15" s="12"/>
      <c r="H15" s="183"/>
      <c r="I15" s="184"/>
      <c r="J15" s="13" t="s">
        <v>14</v>
      </c>
      <c r="K15" s="93">
        <v>3</v>
      </c>
      <c r="L15" s="207"/>
    </row>
    <row r="16" spans="1:12" s="10" customFormat="1" ht="12.75">
      <c r="A16" s="182"/>
      <c r="B16" s="16" t="s">
        <v>33</v>
      </c>
      <c r="C16" s="12">
        <f>SUM(D16:G16)</f>
        <v>54</v>
      </c>
      <c r="D16" s="12">
        <v>54</v>
      </c>
      <c r="E16" s="12"/>
      <c r="F16" s="12"/>
      <c r="G16" s="12"/>
      <c r="H16" s="183"/>
      <c r="I16" s="184"/>
      <c r="J16" s="19" t="s">
        <v>14</v>
      </c>
      <c r="K16" s="93">
        <v>6</v>
      </c>
      <c r="L16" s="207"/>
    </row>
    <row r="17" spans="1:12" s="10" customFormat="1" ht="12.75" customHeight="1">
      <c r="A17" s="182"/>
      <c r="B17" s="11" t="s">
        <v>63</v>
      </c>
      <c r="C17" s="12">
        <f t="shared" si="0"/>
        <v>24</v>
      </c>
      <c r="D17" s="12"/>
      <c r="E17" s="12">
        <v>24</v>
      </c>
      <c r="F17" s="12"/>
      <c r="G17" s="12"/>
      <c r="H17" s="183"/>
      <c r="I17" s="184"/>
      <c r="J17" s="13" t="s">
        <v>14</v>
      </c>
      <c r="K17" s="93">
        <v>2</v>
      </c>
      <c r="L17" s="207"/>
    </row>
    <row r="18" spans="1:12" s="10" customFormat="1" ht="12.75" customHeight="1">
      <c r="A18" s="182"/>
      <c r="B18" s="17" t="s">
        <v>19</v>
      </c>
      <c r="C18" s="12">
        <f t="shared" si="0"/>
        <v>18</v>
      </c>
      <c r="D18" s="12"/>
      <c r="E18" s="12">
        <v>18</v>
      </c>
      <c r="F18" s="12"/>
      <c r="G18" s="12"/>
      <c r="H18" s="183"/>
      <c r="I18" s="184"/>
      <c r="J18" s="13" t="s">
        <v>14</v>
      </c>
      <c r="K18" s="93">
        <v>1</v>
      </c>
      <c r="L18" s="207"/>
    </row>
    <row r="19" spans="1:12" s="10" customFormat="1" ht="12.75" customHeight="1">
      <c r="A19" s="182"/>
      <c r="B19" s="11" t="s">
        <v>68</v>
      </c>
      <c r="C19" s="12">
        <f t="shared" si="0"/>
        <v>18</v>
      </c>
      <c r="D19" s="12"/>
      <c r="E19" s="12">
        <v>18</v>
      </c>
      <c r="F19" s="12"/>
      <c r="G19" s="12"/>
      <c r="H19" s="183"/>
      <c r="I19" s="184"/>
      <c r="J19" s="13" t="s">
        <v>14</v>
      </c>
      <c r="K19" s="93">
        <v>2</v>
      </c>
      <c r="L19" s="207"/>
    </row>
    <row r="20" spans="1:12" s="10" customFormat="1" ht="12.75" customHeight="1">
      <c r="A20" s="182"/>
      <c r="B20" s="30" t="s">
        <v>69</v>
      </c>
      <c r="C20" s="12">
        <f>SUM(C36:C36)</f>
        <v>27</v>
      </c>
      <c r="D20" s="12"/>
      <c r="E20" s="12"/>
      <c r="F20" s="12"/>
      <c r="G20" s="12"/>
      <c r="H20" s="24">
        <f>H36</f>
        <v>27</v>
      </c>
      <c r="I20" s="184"/>
      <c r="J20" s="13" t="s">
        <v>70</v>
      </c>
      <c r="K20" s="32">
        <f>SUM(K36:K36)</f>
        <v>4</v>
      </c>
      <c r="L20" s="207"/>
    </row>
    <row r="21" spans="1:12" s="10" customFormat="1" ht="12.75" customHeight="1">
      <c r="A21" s="182">
        <v>3</v>
      </c>
      <c r="B21" s="11" t="s">
        <v>71</v>
      </c>
      <c r="C21" s="12">
        <f t="shared" si="0"/>
        <v>27</v>
      </c>
      <c r="D21" s="12">
        <v>9</v>
      </c>
      <c r="E21" s="12"/>
      <c r="F21" s="12">
        <v>18</v>
      </c>
      <c r="G21" s="12"/>
      <c r="H21" s="183">
        <f>SUM(C21:C25)</f>
        <v>162</v>
      </c>
      <c r="I21" s="184">
        <f>SUM(H21:H26)</f>
        <v>216</v>
      </c>
      <c r="J21" s="13" t="s">
        <v>11</v>
      </c>
      <c r="K21" s="93">
        <v>4</v>
      </c>
      <c r="L21" s="207">
        <f>SUM(K21:K26)</f>
        <v>30</v>
      </c>
    </row>
    <row r="22" spans="1:12" s="10" customFormat="1" ht="12.75" customHeight="1">
      <c r="A22" s="182"/>
      <c r="B22" s="11" t="s">
        <v>72</v>
      </c>
      <c r="C22" s="12">
        <f t="shared" si="0"/>
        <v>27</v>
      </c>
      <c r="D22" s="12">
        <v>9</v>
      </c>
      <c r="E22" s="12"/>
      <c r="F22" s="12">
        <v>18</v>
      </c>
      <c r="G22" s="12"/>
      <c r="H22" s="183"/>
      <c r="I22" s="184"/>
      <c r="J22" s="13" t="s">
        <v>11</v>
      </c>
      <c r="K22" s="93">
        <v>4</v>
      </c>
      <c r="L22" s="207"/>
    </row>
    <row r="23" spans="1:12" s="10" customFormat="1" ht="12.75" customHeight="1">
      <c r="A23" s="182"/>
      <c r="B23" s="11" t="s">
        <v>73</v>
      </c>
      <c r="C23" s="12">
        <f>SUM(D23:G23)</f>
        <v>36</v>
      </c>
      <c r="D23" s="12">
        <v>18</v>
      </c>
      <c r="E23" s="12"/>
      <c r="F23" s="31">
        <v>18</v>
      </c>
      <c r="G23" s="31"/>
      <c r="H23" s="183"/>
      <c r="I23" s="184"/>
      <c r="J23" s="19" t="s">
        <v>11</v>
      </c>
      <c r="K23" s="93">
        <v>6</v>
      </c>
      <c r="L23" s="207"/>
    </row>
    <row r="24" spans="1:12" s="10" customFormat="1" ht="12.75" customHeight="1">
      <c r="A24" s="182"/>
      <c r="B24" s="16" t="s">
        <v>104</v>
      </c>
      <c r="C24" s="12">
        <f>SUM(D24:G24)</f>
        <v>54</v>
      </c>
      <c r="D24" s="12">
        <v>54</v>
      </c>
      <c r="E24" s="12"/>
      <c r="F24" s="31"/>
      <c r="G24" s="31"/>
      <c r="H24" s="183"/>
      <c r="I24" s="184"/>
      <c r="J24" s="19" t="s">
        <v>14</v>
      </c>
      <c r="K24" s="93">
        <v>6</v>
      </c>
      <c r="L24" s="207"/>
    </row>
    <row r="25" spans="1:12" s="10" customFormat="1" ht="12.75" customHeight="1">
      <c r="A25" s="182"/>
      <c r="B25" s="11" t="s">
        <v>68</v>
      </c>
      <c r="C25" s="12">
        <f t="shared" si="0"/>
        <v>18</v>
      </c>
      <c r="D25" s="12"/>
      <c r="E25" s="12">
        <v>18</v>
      </c>
      <c r="F25" s="12"/>
      <c r="G25" s="12"/>
      <c r="H25" s="183"/>
      <c r="I25" s="184"/>
      <c r="J25" s="13" t="s">
        <v>14</v>
      </c>
      <c r="K25" s="93">
        <v>2</v>
      </c>
      <c r="L25" s="207"/>
    </row>
    <row r="26" spans="1:12" s="10" customFormat="1" ht="12.75" customHeight="1">
      <c r="A26" s="182"/>
      <c r="B26" s="30" t="s">
        <v>69</v>
      </c>
      <c r="C26" s="12">
        <f>SUM(C37:C38)</f>
        <v>54</v>
      </c>
      <c r="D26" s="28"/>
      <c r="E26" s="28"/>
      <c r="F26" s="28"/>
      <c r="G26" s="28"/>
      <c r="H26" s="24">
        <f>H37</f>
        <v>54</v>
      </c>
      <c r="I26" s="184"/>
      <c r="J26" s="13" t="s">
        <v>70</v>
      </c>
      <c r="K26" s="32">
        <f>SUM(K37:K38)</f>
        <v>8</v>
      </c>
      <c r="L26" s="207"/>
    </row>
    <row r="27" spans="1:12" s="10" customFormat="1" ht="12.75" customHeight="1">
      <c r="A27" s="182">
        <v>4</v>
      </c>
      <c r="B27" s="17" t="s">
        <v>74</v>
      </c>
      <c r="C27" s="12">
        <f>SUM(D27:G27)</f>
        <v>18</v>
      </c>
      <c r="D27" s="12"/>
      <c r="E27" s="12"/>
      <c r="F27" s="12">
        <v>18</v>
      </c>
      <c r="G27" s="12"/>
      <c r="H27" s="188">
        <f>SUM(C27:C31)</f>
        <v>81</v>
      </c>
      <c r="I27" s="185">
        <f>SUM(H27:H32)</f>
        <v>108</v>
      </c>
      <c r="J27" s="19" t="s">
        <v>14</v>
      </c>
      <c r="K27" s="93">
        <v>3</v>
      </c>
      <c r="L27" s="207">
        <f>SUM(K27:K32)</f>
        <v>30</v>
      </c>
    </row>
    <row r="28" spans="1:12" s="10" customFormat="1" ht="12.75" customHeight="1">
      <c r="A28" s="182"/>
      <c r="B28" s="17" t="s">
        <v>75</v>
      </c>
      <c r="C28" s="12">
        <f>SUM(D28:G28)</f>
        <v>27</v>
      </c>
      <c r="D28" s="12">
        <v>18</v>
      </c>
      <c r="E28" s="12">
        <v>9</v>
      </c>
      <c r="F28" s="12"/>
      <c r="G28" s="18"/>
      <c r="H28" s="188"/>
      <c r="I28" s="185"/>
      <c r="J28" s="13" t="s">
        <v>14</v>
      </c>
      <c r="K28" s="93">
        <v>2</v>
      </c>
      <c r="L28" s="207"/>
    </row>
    <row r="29" spans="1:12" s="10" customFormat="1" ht="12.75" customHeight="1">
      <c r="A29" s="182"/>
      <c r="B29" s="17" t="s">
        <v>76</v>
      </c>
      <c r="C29" s="12">
        <f>SUM(D29:G29)</f>
        <v>18</v>
      </c>
      <c r="D29" s="12">
        <v>9</v>
      </c>
      <c r="E29" s="12">
        <v>9</v>
      </c>
      <c r="F29" s="12"/>
      <c r="G29" s="12"/>
      <c r="H29" s="188"/>
      <c r="I29" s="185"/>
      <c r="J29" s="13" t="s">
        <v>14</v>
      </c>
      <c r="K29" s="93">
        <v>1</v>
      </c>
      <c r="L29" s="207"/>
    </row>
    <row r="30" spans="1:12" s="10" customFormat="1" ht="12.75" customHeight="1">
      <c r="A30" s="182"/>
      <c r="B30" s="11" t="s">
        <v>68</v>
      </c>
      <c r="C30" s="12">
        <f t="shared" si="0"/>
        <v>18</v>
      </c>
      <c r="D30" s="12"/>
      <c r="E30" s="12">
        <v>18</v>
      </c>
      <c r="F30" s="12"/>
      <c r="G30" s="12"/>
      <c r="H30" s="188"/>
      <c r="I30" s="185"/>
      <c r="J30" s="19" t="s">
        <v>14</v>
      </c>
      <c r="K30" s="93">
        <v>2</v>
      </c>
      <c r="L30" s="207"/>
    </row>
    <row r="31" spans="1:12" s="10" customFormat="1" ht="12.75" customHeight="1">
      <c r="A31" s="182"/>
      <c r="B31" s="11" t="s">
        <v>77</v>
      </c>
      <c r="C31" s="12"/>
      <c r="D31" s="12"/>
      <c r="E31" s="12"/>
      <c r="F31" s="12"/>
      <c r="G31" s="12"/>
      <c r="H31" s="188"/>
      <c r="I31" s="185"/>
      <c r="J31" s="19" t="s">
        <v>14</v>
      </c>
      <c r="K31" s="93">
        <v>20</v>
      </c>
      <c r="L31" s="207"/>
    </row>
    <row r="32" spans="1:12" s="10" customFormat="1" ht="12.75" customHeight="1">
      <c r="A32" s="182"/>
      <c r="B32" s="30" t="s">
        <v>69</v>
      </c>
      <c r="C32" s="12">
        <f>SUM(C39)</f>
        <v>27</v>
      </c>
      <c r="D32" s="28"/>
      <c r="E32" s="28"/>
      <c r="F32" s="28"/>
      <c r="G32" s="28"/>
      <c r="H32" s="24">
        <f>C32</f>
        <v>27</v>
      </c>
      <c r="I32" s="185"/>
      <c r="J32" s="25" t="s">
        <v>70</v>
      </c>
      <c r="K32" s="32">
        <f>SUM(K39:K39)</f>
        <v>2</v>
      </c>
      <c r="L32" s="207"/>
    </row>
    <row r="33" spans="1:12" s="10" customFormat="1" ht="12.75" customHeight="1">
      <c r="A33" s="182" t="s">
        <v>79</v>
      </c>
      <c r="B33" s="182"/>
      <c r="C33" s="33">
        <f>SUM(C4:C32)</f>
        <v>786</v>
      </c>
      <c r="D33" s="33">
        <f>SUM(D4:D19,D21:D25,D27:D31,D41:D44)</f>
        <v>333</v>
      </c>
      <c r="E33" s="33">
        <f>SUM(E4:E19,E21:E25,E27:E31,E41:E44)</f>
        <v>174</v>
      </c>
      <c r="F33" s="33">
        <f>SUM(F4:F19,F21:F25,F27:F31,F41:F44)</f>
        <v>279</v>
      </c>
      <c r="G33" s="33">
        <f>SUM(G4:G19,G21:G25,G27:G31,G41:G44)</f>
        <v>0</v>
      </c>
      <c r="H33" s="24">
        <f>SUM(H4:H32)</f>
        <v>786</v>
      </c>
      <c r="I33" s="32">
        <f>SUM(I4+I12+I21+I27)</f>
        <v>786</v>
      </c>
      <c r="J33" s="19"/>
      <c r="K33" s="24">
        <f>SUM(K4:K32)</f>
        <v>120</v>
      </c>
      <c r="L33" s="94">
        <f>SUM(L4+L12+L21+L27)</f>
        <v>120</v>
      </c>
    </row>
    <row r="34" spans="1:12" s="10" customFormat="1" ht="12.7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2"/>
    </row>
    <row r="35" spans="1:12" ht="12.75" customHeight="1">
      <c r="A35" s="189" t="s">
        <v>101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1"/>
    </row>
    <row r="36" spans="1:12" ht="12.75" customHeight="1">
      <c r="A36" s="29">
        <v>2</v>
      </c>
      <c r="B36" s="16" t="s">
        <v>80</v>
      </c>
      <c r="C36" s="12">
        <f>SUM(D36:G36)</f>
        <v>27</v>
      </c>
      <c r="D36" s="12">
        <v>9</v>
      </c>
      <c r="E36" s="12"/>
      <c r="F36" s="12">
        <v>18</v>
      </c>
      <c r="G36" s="12"/>
      <c r="H36" s="89">
        <f>SUM(C36:C36)</f>
        <v>27</v>
      </c>
      <c r="I36" s="192">
        <f>SUM(H36:H39)</f>
        <v>108</v>
      </c>
      <c r="J36" s="19" t="s">
        <v>11</v>
      </c>
      <c r="K36" s="93">
        <v>4</v>
      </c>
      <c r="L36" s="90">
        <f>SUM(K36:K36)</f>
        <v>4</v>
      </c>
    </row>
    <row r="37" spans="1:12" ht="12.75" customHeight="1">
      <c r="A37" s="182">
        <v>3</v>
      </c>
      <c r="B37" s="16" t="s">
        <v>81</v>
      </c>
      <c r="C37" s="12">
        <f>SUM(D37:G37)</f>
        <v>27</v>
      </c>
      <c r="D37" s="12">
        <v>9</v>
      </c>
      <c r="E37" s="12"/>
      <c r="F37" s="12">
        <v>18</v>
      </c>
      <c r="G37" s="12"/>
      <c r="H37" s="183">
        <f>SUM(C37:C38)</f>
        <v>54</v>
      </c>
      <c r="I37" s="193"/>
      <c r="J37" s="19" t="s">
        <v>11</v>
      </c>
      <c r="K37" s="93">
        <v>4</v>
      </c>
      <c r="L37" s="207">
        <f>SUM(K37:K38)</f>
        <v>8</v>
      </c>
    </row>
    <row r="38" spans="1:12" ht="12.75" customHeight="1">
      <c r="A38" s="182"/>
      <c r="B38" s="16" t="s">
        <v>82</v>
      </c>
      <c r="C38" s="12">
        <f>SUM(D38:G38)</f>
        <v>27</v>
      </c>
      <c r="D38" s="12">
        <v>9</v>
      </c>
      <c r="E38" s="12"/>
      <c r="F38" s="12">
        <v>18</v>
      </c>
      <c r="G38" s="12"/>
      <c r="H38" s="183"/>
      <c r="I38" s="193"/>
      <c r="J38" s="19" t="s">
        <v>11</v>
      </c>
      <c r="K38" s="93">
        <v>4</v>
      </c>
      <c r="L38" s="207"/>
    </row>
    <row r="39" spans="1:12" ht="12.75" customHeight="1">
      <c r="A39" s="29">
        <v>4</v>
      </c>
      <c r="B39" s="16" t="s">
        <v>83</v>
      </c>
      <c r="C39" s="12">
        <f>SUM(D39:G39)</f>
        <v>27</v>
      </c>
      <c r="D39" s="12">
        <v>9</v>
      </c>
      <c r="E39" s="12"/>
      <c r="F39" s="12">
        <v>18</v>
      </c>
      <c r="G39" s="12"/>
      <c r="H39" s="24">
        <f>C39</f>
        <v>27</v>
      </c>
      <c r="I39" s="194"/>
      <c r="J39" s="19" t="s">
        <v>14</v>
      </c>
      <c r="K39" s="93">
        <v>2</v>
      </c>
      <c r="L39" s="94">
        <f>K39</f>
        <v>2</v>
      </c>
    </row>
    <row r="40" spans="1:12" ht="12.75" customHeight="1">
      <c r="A40" s="189" t="s">
        <v>100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1"/>
    </row>
    <row r="41" spans="1:12" ht="12.75" customHeight="1">
      <c r="A41" s="29">
        <v>2</v>
      </c>
      <c r="B41" s="16" t="s">
        <v>84</v>
      </c>
      <c r="C41" s="12">
        <f>SUM(D41+E41+F41+G41)</f>
        <v>27</v>
      </c>
      <c r="D41" s="12">
        <v>9</v>
      </c>
      <c r="E41" s="12"/>
      <c r="F41" s="12">
        <v>18</v>
      </c>
      <c r="G41" s="12"/>
      <c r="H41" s="88">
        <f>SUM(C41:C41)</f>
        <v>27</v>
      </c>
      <c r="I41" s="192">
        <f>SUM(H41:H44)</f>
        <v>108</v>
      </c>
      <c r="J41" s="19" t="s">
        <v>11</v>
      </c>
      <c r="K41" s="93">
        <v>4</v>
      </c>
      <c r="L41" s="90">
        <f>SUM(K41:K41)</f>
        <v>4</v>
      </c>
    </row>
    <row r="42" spans="1:12" ht="12.75" customHeight="1">
      <c r="A42" s="182">
        <v>3</v>
      </c>
      <c r="B42" s="16" t="s">
        <v>85</v>
      </c>
      <c r="C42" s="12">
        <f>SUM(D42+E42+F42+G42)</f>
        <v>27</v>
      </c>
      <c r="D42" s="12">
        <v>9</v>
      </c>
      <c r="E42" s="12"/>
      <c r="F42" s="12">
        <v>18</v>
      </c>
      <c r="G42" s="12"/>
      <c r="H42" s="199">
        <f>SUM(C42:C43)</f>
        <v>54</v>
      </c>
      <c r="I42" s="193"/>
      <c r="J42" s="19" t="s">
        <v>11</v>
      </c>
      <c r="K42" s="93">
        <v>4</v>
      </c>
      <c r="L42" s="184">
        <f>SUM(K42:K43)</f>
        <v>8</v>
      </c>
    </row>
    <row r="43" spans="1:12" ht="12.75" customHeight="1">
      <c r="A43" s="182"/>
      <c r="B43" s="16" t="s">
        <v>86</v>
      </c>
      <c r="C43" s="12">
        <f>SUM(D43+E43+F43+G43)</f>
        <v>27</v>
      </c>
      <c r="D43" s="12">
        <v>9</v>
      </c>
      <c r="E43" s="12"/>
      <c r="F43" s="12">
        <v>18</v>
      </c>
      <c r="G43" s="12"/>
      <c r="H43" s="199"/>
      <c r="I43" s="193"/>
      <c r="J43" s="19" t="s">
        <v>11</v>
      </c>
      <c r="K43" s="93">
        <v>4</v>
      </c>
      <c r="L43" s="184"/>
    </row>
    <row r="44" spans="1:12" ht="12.75" customHeight="1">
      <c r="A44" s="35">
        <v>4</v>
      </c>
      <c r="B44" s="16" t="s">
        <v>87</v>
      </c>
      <c r="C44" s="12">
        <f>SUM(D44+E44+F44+G44)</f>
        <v>27</v>
      </c>
      <c r="D44" s="12">
        <v>9</v>
      </c>
      <c r="E44" s="12"/>
      <c r="F44" s="12">
        <v>18</v>
      </c>
      <c r="G44" s="12"/>
      <c r="H44" s="24">
        <f>C44</f>
        <v>27</v>
      </c>
      <c r="I44" s="194"/>
      <c r="J44" s="19" t="s">
        <v>14</v>
      </c>
      <c r="K44" s="93">
        <v>2</v>
      </c>
      <c r="L44" s="90">
        <f>K44</f>
        <v>2</v>
      </c>
    </row>
    <row r="45" spans="1:12" ht="12.75" customHeight="1">
      <c r="A45" s="189" t="s">
        <v>108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1"/>
    </row>
    <row r="46" spans="1:12" ht="12.75" customHeight="1">
      <c r="A46" s="29">
        <v>2</v>
      </c>
      <c r="B46" s="11" t="s">
        <v>109</v>
      </c>
      <c r="C46" s="12">
        <f>SUM(D46+E46+F46+G46)</f>
        <v>27</v>
      </c>
      <c r="D46" s="12">
        <v>9</v>
      </c>
      <c r="E46" s="12"/>
      <c r="F46" s="12">
        <v>18</v>
      </c>
      <c r="G46" s="12"/>
      <c r="H46" s="88">
        <f>SUM(C46:C46)</f>
        <v>27</v>
      </c>
      <c r="I46" s="192">
        <f>SUM(H46:H49)</f>
        <v>108</v>
      </c>
      <c r="J46" s="19" t="s">
        <v>11</v>
      </c>
      <c r="K46" s="93">
        <v>4</v>
      </c>
      <c r="L46" s="90">
        <f>SUM(K46:K46)</f>
        <v>4</v>
      </c>
    </row>
    <row r="47" spans="1:12" ht="12.75" customHeight="1">
      <c r="A47" s="182">
        <v>3</v>
      </c>
      <c r="B47" s="11" t="s">
        <v>110</v>
      </c>
      <c r="C47" s="12">
        <f>SUM(D47+E47+F47+G47)</f>
        <v>27</v>
      </c>
      <c r="D47" s="12">
        <v>9</v>
      </c>
      <c r="E47" s="12"/>
      <c r="F47" s="12">
        <v>18</v>
      </c>
      <c r="G47" s="12"/>
      <c r="H47" s="199">
        <f>SUM(C47:C48)</f>
        <v>54</v>
      </c>
      <c r="I47" s="193"/>
      <c r="J47" s="19" t="s">
        <v>11</v>
      </c>
      <c r="K47" s="93">
        <v>4</v>
      </c>
      <c r="L47" s="184">
        <f>SUM(K47:K48)</f>
        <v>8</v>
      </c>
    </row>
    <row r="48" spans="1:12" ht="13.5" customHeight="1">
      <c r="A48" s="182"/>
      <c r="B48" s="11" t="s">
        <v>111</v>
      </c>
      <c r="C48" s="12">
        <f>SUM(D48+E48+F48+G48)</f>
        <v>27</v>
      </c>
      <c r="D48" s="12">
        <v>9</v>
      </c>
      <c r="E48" s="12"/>
      <c r="F48" s="12">
        <v>18</v>
      </c>
      <c r="G48" s="12"/>
      <c r="H48" s="199"/>
      <c r="I48" s="193"/>
      <c r="J48" s="19" t="s">
        <v>11</v>
      </c>
      <c r="K48" s="93">
        <v>4</v>
      </c>
      <c r="L48" s="184"/>
    </row>
    <row r="49" spans="1:12" ht="12.75" customHeight="1">
      <c r="A49" s="35">
        <v>4</v>
      </c>
      <c r="B49" s="11" t="s">
        <v>112</v>
      </c>
      <c r="C49" s="12">
        <f>SUM(D49+E49+F49+G49)</f>
        <v>27</v>
      </c>
      <c r="D49" s="12">
        <v>9</v>
      </c>
      <c r="E49" s="12"/>
      <c r="F49" s="12">
        <v>18</v>
      </c>
      <c r="G49" s="12"/>
      <c r="H49" s="24">
        <f>C49</f>
        <v>27</v>
      </c>
      <c r="I49" s="194"/>
      <c r="J49" s="19" t="s">
        <v>14</v>
      </c>
      <c r="K49" s="93">
        <v>2</v>
      </c>
      <c r="L49" s="90">
        <f>K49</f>
        <v>2</v>
      </c>
    </row>
    <row r="50" spans="1:12" ht="12.75" customHeight="1">
      <c r="A50" s="189" t="s">
        <v>99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1"/>
    </row>
    <row r="51" spans="1:12" ht="12.75" customHeight="1">
      <c r="A51" s="29">
        <v>2</v>
      </c>
      <c r="B51" s="21" t="s">
        <v>88</v>
      </c>
      <c r="C51" s="12">
        <f>SUM(D51+E51+F51+G51)</f>
        <v>27</v>
      </c>
      <c r="D51" s="12">
        <v>9</v>
      </c>
      <c r="E51" s="12"/>
      <c r="F51" s="12">
        <v>18</v>
      </c>
      <c r="G51" s="12"/>
      <c r="H51" s="88">
        <f>SUM(C51:C51)</f>
        <v>27</v>
      </c>
      <c r="I51" s="192">
        <f>SUM(H51:H54)</f>
        <v>108</v>
      </c>
      <c r="J51" s="19" t="s">
        <v>11</v>
      </c>
      <c r="K51" s="93">
        <v>4</v>
      </c>
      <c r="L51" s="90">
        <f>SUM(K51:K51)</f>
        <v>4</v>
      </c>
    </row>
    <row r="52" spans="1:12" ht="12.75" customHeight="1">
      <c r="A52" s="182">
        <v>3</v>
      </c>
      <c r="B52" s="21" t="s">
        <v>89</v>
      </c>
      <c r="C52" s="12">
        <f>SUM(D52+E52+F52+G52)</f>
        <v>27</v>
      </c>
      <c r="D52" s="12">
        <v>9</v>
      </c>
      <c r="E52" s="12"/>
      <c r="F52" s="12">
        <v>18</v>
      </c>
      <c r="G52" s="12"/>
      <c r="H52" s="199">
        <f>SUM(C52:C53)</f>
        <v>54</v>
      </c>
      <c r="I52" s="193"/>
      <c r="J52" s="19" t="s">
        <v>11</v>
      </c>
      <c r="K52" s="93">
        <v>4</v>
      </c>
      <c r="L52" s="184">
        <f>SUM(K52:K53)</f>
        <v>8</v>
      </c>
    </row>
    <row r="53" spans="1:12" ht="13.5" customHeight="1">
      <c r="A53" s="182"/>
      <c r="B53" s="21" t="s">
        <v>90</v>
      </c>
      <c r="C53" s="12">
        <f>SUM(D53+E53+F53+G53)</f>
        <v>27</v>
      </c>
      <c r="D53" s="12">
        <v>9</v>
      </c>
      <c r="E53" s="12"/>
      <c r="F53" s="12">
        <v>18</v>
      </c>
      <c r="G53" s="12"/>
      <c r="H53" s="199"/>
      <c r="I53" s="193"/>
      <c r="J53" s="19" t="s">
        <v>11</v>
      </c>
      <c r="K53" s="93">
        <v>4</v>
      </c>
      <c r="L53" s="184"/>
    </row>
    <row r="54" spans="1:12" ht="12.75" customHeight="1">
      <c r="A54" s="35">
        <v>4</v>
      </c>
      <c r="B54" s="21" t="s">
        <v>91</v>
      </c>
      <c r="C54" s="12">
        <f>SUM(D54+E54+F54+G54)</f>
        <v>27</v>
      </c>
      <c r="D54" s="12">
        <v>9</v>
      </c>
      <c r="E54" s="12"/>
      <c r="F54" s="12">
        <v>18</v>
      </c>
      <c r="G54" s="12"/>
      <c r="H54" s="24">
        <f>C54</f>
        <v>27</v>
      </c>
      <c r="I54" s="194"/>
      <c r="J54" s="19" t="s">
        <v>14</v>
      </c>
      <c r="K54" s="93">
        <v>2</v>
      </c>
      <c r="L54" s="90">
        <f>K54</f>
        <v>2</v>
      </c>
    </row>
    <row r="55" spans="1:12" ht="12.75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6"/>
    </row>
    <row r="56" spans="1:12" ht="15" customHeight="1">
      <c r="A56" s="198" t="s">
        <v>98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1:12" ht="52.5" customHeight="1">
      <c r="A57" s="203" t="s">
        <v>93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</row>
    <row r="58" spans="1:12" ht="40.5" customHeight="1">
      <c r="A58" s="203" t="s">
        <v>94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</row>
    <row r="59" spans="1:12" ht="43.5" customHeight="1">
      <c r="A59" s="203" t="s">
        <v>113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2" ht="43.5" customHeight="1">
      <c r="A60" s="203" t="s">
        <v>95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</row>
    <row r="61" ht="12.75" customHeight="1"/>
    <row r="62" ht="13.5" customHeight="1"/>
    <row r="63" ht="13.5" customHeight="1"/>
    <row r="64" ht="13.5" customHeight="1"/>
    <row r="90" ht="12.75" customHeight="1" hidden="1"/>
    <row r="91" ht="63" customHeight="1"/>
    <row r="92" ht="39" customHeight="1"/>
    <row r="93" ht="72" customHeight="1"/>
  </sheetData>
  <sheetProtection/>
  <mergeCells count="50">
    <mergeCell ref="A59:L59"/>
    <mergeCell ref="A60:L60"/>
    <mergeCell ref="A50:L50"/>
    <mergeCell ref="A55:L55"/>
    <mergeCell ref="I51:I54"/>
    <mergeCell ref="A52:A53"/>
    <mergeCell ref="H52:H53"/>
    <mergeCell ref="L52:L53"/>
    <mergeCell ref="A56:L56"/>
    <mergeCell ref="A57:L57"/>
    <mergeCell ref="A58:L58"/>
    <mergeCell ref="A40:L40"/>
    <mergeCell ref="I36:I39"/>
    <mergeCell ref="L37:L38"/>
    <mergeCell ref="A45:L45"/>
    <mergeCell ref="I46:I49"/>
    <mergeCell ref="A47:A48"/>
    <mergeCell ref="H47:H48"/>
    <mergeCell ref="L47:L48"/>
    <mergeCell ref="A1:L1"/>
    <mergeCell ref="A33:B33"/>
    <mergeCell ref="A35:L35"/>
    <mergeCell ref="L27:L32"/>
    <mergeCell ref="A21:A26"/>
    <mergeCell ref="H21:H25"/>
    <mergeCell ref="I21:I26"/>
    <mergeCell ref="L21:L26"/>
    <mergeCell ref="A27:A32"/>
    <mergeCell ref="H27:H31"/>
    <mergeCell ref="I27:I32"/>
    <mergeCell ref="A12:A20"/>
    <mergeCell ref="H12:H19"/>
    <mergeCell ref="I12:I20"/>
    <mergeCell ref="L12:L20"/>
    <mergeCell ref="K2:L2"/>
    <mergeCell ref="A4:A11"/>
    <mergeCell ref="H4:H11"/>
    <mergeCell ref="I4:I11"/>
    <mergeCell ref="L4:L11"/>
    <mergeCell ref="A2:A3"/>
    <mergeCell ref="B2:B3"/>
    <mergeCell ref="C2:I2"/>
    <mergeCell ref="J2:J3"/>
    <mergeCell ref="A34:L34"/>
    <mergeCell ref="A42:A43"/>
    <mergeCell ref="H42:H43"/>
    <mergeCell ref="L42:L43"/>
    <mergeCell ref="I41:I44"/>
    <mergeCell ref="H37:H38"/>
    <mergeCell ref="A37:A38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95"/>
  <sheetViews>
    <sheetView workbookViewId="0" topLeftCell="A1">
      <selection activeCell="M24" sqref="M24"/>
    </sheetView>
  </sheetViews>
  <sheetFormatPr defaultColWidth="10" defaultRowHeight="14.25"/>
  <cols>
    <col min="1" max="1" width="4.8984375" style="118" customWidth="1"/>
    <col min="2" max="2" width="40.59765625" style="104" customWidth="1"/>
    <col min="3" max="3" width="5.3984375" style="119" customWidth="1"/>
    <col min="4" max="4" width="6.8984375" style="119" bestFit="1" customWidth="1"/>
    <col min="5" max="6" width="6" style="119" bestFit="1" customWidth="1"/>
    <col min="7" max="8" width="5.3984375" style="119" customWidth="1"/>
    <col min="9" max="9" width="5.3984375" style="120" customWidth="1"/>
    <col min="10" max="10" width="6.5" style="120" customWidth="1"/>
    <col min="11" max="12" width="6.5" style="121" customWidth="1"/>
    <col min="13" max="16384" width="10" style="104" customWidth="1"/>
  </cols>
  <sheetData>
    <row r="1" spans="1:12" s="96" customFormat="1" ht="14.25" customHeight="1">
      <c r="A1" s="209" t="s">
        <v>184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249" s="96" customFormat="1" ht="13.5" customHeight="1">
      <c r="A2" s="212" t="s">
        <v>0</v>
      </c>
      <c r="B2" s="214" t="s">
        <v>1</v>
      </c>
      <c r="C2" s="216" t="s">
        <v>2</v>
      </c>
      <c r="D2" s="217"/>
      <c r="E2" s="217"/>
      <c r="F2" s="217"/>
      <c r="G2" s="217"/>
      <c r="H2" s="217"/>
      <c r="I2" s="218"/>
      <c r="J2" s="219" t="s">
        <v>103</v>
      </c>
      <c r="K2" s="221" t="s">
        <v>3</v>
      </c>
      <c r="L2" s="222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</row>
    <row r="3" spans="1:249" s="96" customFormat="1" ht="12.75" customHeight="1">
      <c r="A3" s="213"/>
      <c r="B3" s="215"/>
      <c r="C3" s="97" t="s">
        <v>4</v>
      </c>
      <c r="D3" s="97" t="s">
        <v>5</v>
      </c>
      <c r="E3" s="97" t="s">
        <v>6</v>
      </c>
      <c r="F3" s="97" t="s">
        <v>7</v>
      </c>
      <c r="G3" s="97" t="s">
        <v>8</v>
      </c>
      <c r="H3" s="97" t="s">
        <v>4</v>
      </c>
      <c r="I3" s="97" t="s">
        <v>56</v>
      </c>
      <c r="J3" s="220"/>
      <c r="K3" s="99" t="s">
        <v>9</v>
      </c>
      <c r="L3" s="99" t="s">
        <v>4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</row>
    <row r="4" spans="1:249" ht="12.75" customHeight="1">
      <c r="A4" s="212">
        <v>1</v>
      </c>
      <c r="B4" s="101" t="s">
        <v>118</v>
      </c>
      <c r="C4" s="102">
        <f>SUM(D4:G4)</f>
        <v>60</v>
      </c>
      <c r="D4" s="102">
        <v>30</v>
      </c>
      <c r="E4" s="102">
        <v>30</v>
      </c>
      <c r="F4" s="102"/>
      <c r="G4" s="97"/>
      <c r="H4" s="212">
        <f>SUM(C4:C11)</f>
        <v>375</v>
      </c>
      <c r="I4" s="212">
        <f>SUM(H4)</f>
        <v>375</v>
      </c>
      <c r="J4" s="102" t="s">
        <v>11</v>
      </c>
      <c r="K4" s="102">
        <v>5</v>
      </c>
      <c r="L4" s="212">
        <f>SUM(K4:K11)</f>
        <v>30</v>
      </c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</row>
    <row r="5" spans="1:249" ht="12.75" customHeight="1">
      <c r="A5" s="223"/>
      <c r="B5" s="101" t="s">
        <v>119</v>
      </c>
      <c r="C5" s="102">
        <f aca="true" t="shared" si="0" ref="C5:C37">SUM(D5:G5)</f>
        <v>60</v>
      </c>
      <c r="D5" s="102">
        <v>30</v>
      </c>
      <c r="E5" s="102">
        <v>30</v>
      </c>
      <c r="F5" s="102"/>
      <c r="G5" s="102"/>
      <c r="H5" s="223"/>
      <c r="I5" s="223"/>
      <c r="J5" s="102" t="s">
        <v>11</v>
      </c>
      <c r="K5" s="102">
        <v>5</v>
      </c>
      <c r="L5" s="22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</row>
    <row r="6" spans="1:249" ht="12.75" customHeight="1">
      <c r="A6" s="223"/>
      <c r="B6" s="101" t="s">
        <v>16</v>
      </c>
      <c r="C6" s="102">
        <f t="shared" si="0"/>
        <v>60</v>
      </c>
      <c r="D6" s="102">
        <v>30</v>
      </c>
      <c r="E6" s="102"/>
      <c r="F6" s="102">
        <v>30</v>
      </c>
      <c r="G6" s="102"/>
      <c r="H6" s="223"/>
      <c r="I6" s="223"/>
      <c r="J6" s="102" t="s">
        <v>11</v>
      </c>
      <c r="K6" s="102">
        <v>6</v>
      </c>
      <c r="L6" s="22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</row>
    <row r="7" spans="1:249" ht="12.75" customHeight="1">
      <c r="A7" s="223"/>
      <c r="B7" s="101" t="s">
        <v>120</v>
      </c>
      <c r="C7" s="102">
        <f t="shared" si="0"/>
        <v>60</v>
      </c>
      <c r="D7" s="102">
        <v>30</v>
      </c>
      <c r="E7" s="102">
        <v>30</v>
      </c>
      <c r="F7" s="102"/>
      <c r="G7" s="102"/>
      <c r="H7" s="223"/>
      <c r="I7" s="223"/>
      <c r="J7" s="102" t="s">
        <v>11</v>
      </c>
      <c r="K7" s="102">
        <v>5</v>
      </c>
      <c r="L7" s="22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</row>
    <row r="8" spans="1:249" ht="12.75" customHeight="1">
      <c r="A8" s="223"/>
      <c r="B8" s="101" t="s">
        <v>121</v>
      </c>
      <c r="C8" s="102">
        <f>SUM(D8:G8)</f>
        <v>60</v>
      </c>
      <c r="D8" s="102">
        <v>30</v>
      </c>
      <c r="E8" s="102">
        <v>30</v>
      </c>
      <c r="F8" s="101"/>
      <c r="G8" s="102"/>
      <c r="H8" s="223"/>
      <c r="I8" s="223"/>
      <c r="J8" s="102" t="s">
        <v>11</v>
      </c>
      <c r="K8" s="102">
        <v>5</v>
      </c>
      <c r="L8" s="22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</row>
    <row r="9" spans="1:249" ht="12.75" customHeight="1">
      <c r="A9" s="223"/>
      <c r="B9" s="101" t="s">
        <v>122</v>
      </c>
      <c r="C9" s="102">
        <f t="shared" si="0"/>
        <v>30</v>
      </c>
      <c r="D9" s="102">
        <v>30</v>
      </c>
      <c r="E9" s="102"/>
      <c r="F9" s="102"/>
      <c r="G9" s="102"/>
      <c r="H9" s="223"/>
      <c r="I9" s="223"/>
      <c r="J9" s="102" t="s">
        <v>14</v>
      </c>
      <c r="K9" s="102">
        <v>2</v>
      </c>
      <c r="L9" s="22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</row>
    <row r="10" spans="1:249" ht="12.75" customHeight="1">
      <c r="A10" s="223"/>
      <c r="B10" s="101" t="s">
        <v>123</v>
      </c>
      <c r="C10" s="102">
        <f t="shared" si="0"/>
        <v>15</v>
      </c>
      <c r="D10" s="102">
        <v>15</v>
      </c>
      <c r="E10" s="102"/>
      <c r="F10" s="102"/>
      <c r="G10" s="102"/>
      <c r="H10" s="223"/>
      <c r="I10" s="223"/>
      <c r="J10" s="102" t="s">
        <v>14</v>
      </c>
      <c r="K10" s="102">
        <v>1</v>
      </c>
      <c r="L10" s="22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</row>
    <row r="11" spans="1:249" ht="12.75" customHeight="1">
      <c r="A11" s="213"/>
      <c r="B11" s="101" t="s">
        <v>19</v>
      </c>
      <c r="C11" s="102">
        <f t="shared" si="0"/>
        <v>30</v>
      </c>
      <c r="D11" s="102"/>
      <c r="E11" s="102">
        <v>30</v>
      </c>
      <c r="F11" s="102"/>
      <c r="G11" s="102"/>
      <c r="H11" s="213"/>
      <c r="I11" s="213"/>
      <c r="J11" s="102" t="s">
        <v>14</v>
      </c>
      <c r="K11" s="102">
        <v>1</v>
      </c>
      <c r="L11" s="21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</row>
    <row r="12" spans="1:249" ht="12.75" customHeight="1">
      <c r="A12" s="224">
        <v>2</v>
      </c>
      <c r="B12" s="101" t="s">
        <v>124</v>
      </c>
      <c r="C12" s="102">
        <f t="shared" si="0"/>
        <v>60</v>
      </c>
      <c r="D12" s="102">
        <v>30</v>
      </c>
      <c r="E12" s="102">
        <v>30</v>
      </c>
      <c r="F12" s="102"/>
      <c r="G12" s="102"/>
      <c r="H12" s="212">
        <f>SUM(C12:C18)</f>
        <v>360</v>
      </c>
      <c r="I12" s="212">
        <f>SUM(H12)</f>
        <v>360</v>
      </c>
      <c r="J12" s="102" t="s">
        <v>125</v>
      </c>
      <c r="K12" s="102">
        <v>5</v>
      </c>
      <c r="L12" s="212">
        <f>SUM(K12:K18)</f>
        <v>30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</row>
    <row r="13" spans="1:249" ht="12.75" customHeight="1">
      <c r="A13" s="225"/>
      <c r="B13" s="101" t="s">
        <v>12</v>
      </c>
      <c r="C13" s="102">
        <f t="shared" si="0"/>
        <v>60</v>
      </c>
      <c r="D13" s="102">
        <v>30</v>
      </c>
      <c r="E13" s="102">
        <v>30</v>
      </c>
      <c r="F13" s="105"/>
      <c r="G13" s="105"/>
      <c r="H13" s="223"/>
      <c r="I13" s="223"/>
      <c r="J13" s="102" t="s">
        <v>11</v>
      </c>
      <c r="K13" s="102">
        <v>5</v>
      </c>
      <c r="L13" s="22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</row>
    <row r="14" spans="1:249" ht="12.75" customHeight="1">
      <c r="A14" s="225"/>
      <c r="B14" s="101" t="s">
        <v>126</v>
      </c>
      <c r="C14" s="102">
        <f t="shared" si="0"/>
        <v>60</v>
      </c>
      <c r="D14" s="102">
        <v>30</v>
      </c>
      <c r="E14" s="102"/>
      <c r="F14" s="102">
        <v>30</v>
      </c>
      <c r="G14" s="105"/>
      <c r="H14" s="223"/>
      <c r="I14" s="223"/>
      <c r="J14" s="102" t="s">
        <v>11</v>
      </c>
      <c r="K14" s="102">
        <v>6</v>
      </c>
      <c r="L14" s="22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</row>
    <row r="15" spans="1:249" ht="12.75" customHeight="1">
      <c r="A15" s="225"/>
      <c r="B15" s="101" t="s">
        <v>131</v>
      </c>
      <c r="C15" s="102">
        <f>SUM(D15:G15)</f>
        <v>60</v>
      </c>
      <c r="D15" s="102">
        <v>30</v>
      </c>
      <c r="E15" s="102">
        <v>30</v>
      </c>
      <c r="G15" s="102"/>
      <c r="H15" s="223"/>
      <c r="I15" s="223"/>
      <c r="J15" s="102" t="s">
        <v>11</v>
      </c>
      <c r="K15" s="102">
        <v>5</v>
      </c>
      <c r="L15" s="22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</row>
    <row r="16" spans="1:249" ht="12.75" customHeight="1">
      <c r="A16" s="225"/>
      <c r="B16" s="101" t="s">
        <v>127</v>
      </c>
      <c r="C16" s="102">
        <f t="shared" si="0"/>
        <v>30</v>
      </c>
      <c r="D16" s="106"/>
      <c r="E16" s="106"/>
      <c r="F16" s="102">
        <v>30</v>
      </c>
      <c r="G16" s="102"/>
      <c r="H16" s="223"/>
      <c r="I16" s="223"/>
      <c r="J16" s="102" t="s">
        <v>14</v>
      </c>
      <c r="K16" s="102">
        <v>2</v>
      </c>
      <c r="L16" s="22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</row>
    <row r="17" spans="1:249" ht="12.75" customHeight="1">
      <c r="A17" s="225"/>
      <c r="B17" s="101" t="s">
        <v>128</v>
      </c>
      <c r="C17" s="102">
        <f t="shared" si="0"/>
        <v>60</v>
      </c>
      <c r="D17" s="102">
        <v>30</v>
      </c>
      <c r="E17" s="102">
        <v>30</v>
      </c>
      <c r="F17" s="102"/>
      <c r="G17" s="102"/>
      <c r="H17" s="223"/>
      <c r="I17" s="223"/>
      <c r="J17" s="102" t="s">
        <v>14</v>
      </c>
      <c r="K17" s="102">
        <v>5</v>
      </c>
      <c r="L17" s="22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</row>
    <row r="18" spans="1:249" ht="12.75" customHeight="1">
      <c r="A18" s="226"/>
      <c r="B18" s="107" t="s">
        <v>129</v>
      </c>
      <c r="C18" s="102">
        <f t="shared" si="0"/>
        <v>30</v>
      </c>
      <c r="D18" s="102">
        <v>30</v>
      </c>
      <c r="E18" s="102"/>
      <c r="F18" s="102"/>
      <c r="G18" s="102"/>
      <c r="H18" s="213"/>
      <c r="I18" s="213"/>
      <c r="J18" s="102" t="s">
        <v>14</v>
      </c>
      <c r="K18" s="102">
        <v>2</v>
      </c>
      <c r="L18" s="21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</row>
    <row r="19" spans="1:249" ht="12.75" customHeight="1">
      <c r="A19" s="212">
        <v>3</v>
      </c>
      <c r="B19" s="101" t="s">
        <v>130</v>
      </c>
      <c r="C19" s="102">
        <f t="shared" si="0"/>
        <v>60</v>
      </c>
      <c r="D19" s="102">
        <v>30</v>
      </c>
      <c r="E19" s="102">
        <v>30</v>
      </c>
      <c r="F19" s="102"/>
      <c r="G19" s="102"/>
      <c r="H19" s="212">
        <f>SUM(C19:C26)</f>
        <v>375</v>
      </c>
      <c r="I19" s="212">
        <f>SUM(H19)</f>
        <v>375</v>
      </c>
      <c r="J19" s="102" t="s">
        <v>11</v>
      </c>
      <c r="K19" s="102">
        <v>5</v>
      </c>
      <c r="L19" s="212">
        <f>SUM(K19:K26)</f>
        <v>30</v>
      </c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</row>
    <row r="20" spans="1:249" ht="12.75" customHeight="1">
      <c r="A20" s="223"/>
      <c r="B20" s="101" t="s">
        <v>23</v>
      </c>
      <c r="C20" s="102">
        <f>SUM(D20:G20)</f>
        <v>60</v>
      </c>
      <c r="D20" s="102">
        <v>30</v>
      </c>
      <c r="E20" s="101"/>
      <c r="F20" s="102">
        <v>30</v>
      </c>
      <c r="G20" s="108"/>
      <c r="H20" s="223"/>
      <c r="I20" s="223"/>
      <c r="J20" s="102" t="s">
        <v>11</v>
      </c>
      <c r="K20" s="102">
        <v>6</v>
      </c>
      <c r="L20" s="22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</row>
    <row r="21" spans="1:249" ht="12.75" customHeight="1">
      <c r="A21" s="223"/>
      <c r="B21" s="101" t="s">
        <v>30</v>
      </c>
      <c r="C21" s="102">
        <f t="shared" si="0"/>
        <v>60</v>
      </c>
      <c r="D21" s="102">
        <v>30</v>
      </c>
      <c r="E21" s="102"/>
      <c r="F21" s="102">
        <v>30</v>
      </c>
      <c r="G21" s="102"/>
      <c r="H21" s="223"/>
      <c r="I21" s="223"/>
      <c r="J21" s="102" t="s">
        <v>11</v>
      </c>
      <c r="K21" s="102">
        <v>6</v>
      </c>
      <c r="L21" s="22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</row>
    <row r="22" spans="1:249" ht="12.75" customHeight="1">
      <c r="A22" s="223"/>
      <c r="B22" s="101" t="s">
        <v>89</v>
      </c>
      <c r="C22" s="102">
        <f t="shared" si="0"/>
        <v>60</v>
      </c>
      <c r="D22" s="102">
        <v>30</v>
      </c>
      <c r="F22" s="102">
        <v>30</v>
      </c>
      <c r="G22" s="102"/>
      <c r="H22" s="223"/>
      <c r="I22" s="223"/>
      <c r="J22" s="102" t="s">
        <v>14</v>
      </c>
      <c r="K22" s="102">
        <v>5</v>
      </c>
      <c r="L22" s="2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</row>
    <row r="23" spans="1:249" ht="12.75" customHeight="1">
      <c r="A23" s="223"/>
      <c r="B23" s="101" t="s">
        <v>132</v>
      </c>
      <c r="C23" s="102">
        <f t="shared" si="0"/>
        <v>30</v>
      </c>
      <c r="D23" s="102"/>
      <c r="E23" s="102"/>
      <c r="F23" s="102">
        <v>30</v>
      </c>
      <c r="G23" s="102"/>
      <c r="H23" s="223"/>
      <c r="I23" s="223"/>
      <c r="J23" s="102" t="s">
        <v>14</v>
      </c>
      <c r="K23" s="102">
        <v>2</v>
      </c>
      <c r="L23" s="22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</row>
    <row r="24" spans="1:249" ht="12.75" customHeight="1">
      <c r="A24" s="223"/>
      <c r="B24" s="101" t="s">
        <v>133</v>
      </c>
      <c r="C24" s="102">
        <f t="shared" si="0"/>
        <v>30</v>
      </c>
      <c r="D24" s="102">
        <v>15</v>
      </c>
      <c r="E24" s="102">
        <v>15</v>
      </c>
      <c r="F24" s="102"/>
      <c r="G24" s="102"/>
      <c r="H24" s="223"/>
      <c r="I24" s="223"/>
      <c r="J24" s="102" t="s">
        <v>14</v>
      </c>
      <c r="K24" s="102">
        <v>2</v>
      </c>
      <c r="L24" s="22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</row>
    <row r="25" spans="1:249" ht="12.75" customHeight="1">
      <c r="A25" s="223"/>
      <c r="B25" s="101" t="s">
        <v>25</v>
      </c>
      <c r="C25" s="102">
        <f t="shared" si="0"/>
        <v>15</v>
      </c>
      <c r="D25" s="102">
        <v>15</v>
      </c>
      <c r="E25" s="102"/>
      <c r="F25" s="102"/>
      <c r="G25" s="102"/>
      <c r="H25" s="223"/>
      <c r="I25" s="223"/>
      <c r="J25" s="102" t="s">
        <v>14</v>
      </c>
      <c r="K25" s="102">
        <v>1</v>
      </c>
      <c r="L25" s="22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</row>
    <row r="26" spans="1:249" ht="12.75" customHeight="1">
      <c r="A26" s="213"/>
      <c r="B26" s="101" t="s">
        <v>18</v>
      </c>
      <c r="C26" s="102">
        <f t="shared" si="0"/>
        <v>60</v>
      </c>
      <c r="D26" s="102"/>
      <c r="E26" s="102">
        <v>60</v>
      </c>
      <c r="F26" s="102"/>
      <c r="G26" s="102"/>
      <c r="H26" s="213"/>
      <c r="I26" s="213"/>
      <c r="J26" s="102" t="s">
        <v>14</v>
      </c>
      <c r="K26" s="102">
        <v>3</v>
      </c>
      <c r="L26" s="21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</row>
    <row r="27" spans="1:249" ht="12.75" customHeight="1">
      <c r="A27" s="212">
        <v>4</v>
      </c>
      <c r="B27" s="101" t="s">
        <v>134</v>
      </c>
      <c r="C27" s="102">
        <f t="shared" si="0"/>
        <v>60</v>
      </c>
      <c r="D27" s="102">
        <v>30</v>
      </c>
      <c r="E27" s="102"/>
      <c r="F27" s="102">
        <v>30</v>
      </c>
      <c r="G27" s="102"/>
      <c r="H27" s="212">
        <f>SUM(C27:C33)</f>
        <v>375</v>
      </c>
      <c r="I27" s="212">
        <f>H27</f>
        <v>375</v>
      </c>
      <c r="J27" s="102" t="s">
        <v>11</v>
      </c>
      <c r="K27" s="102">
        <v>5</v>
      </c>
      <c r="L27" s="212">
        <f>SUM(K27:K33)</f>
        <v>30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</row>
    <row r="28" spans="1:249" ht="12.75" customHeight="1">
      <c r="A28" s="223"/>
      <c r="B28" s="101" t="s">
        <v>135</v>
      </c>
      <c r="C28" s="102">
        <f t="shared" si="0"/>
        <v>60</v>
      </c>
      <c r="D28" s="102">
        <v>30</v>
      </c>
      <c r="E28" s="102"/>
      <c r="F28" s="102">
        <v>30</v>
      </c>
      <c r="G28" s="102"/>
      <c r="H28" s="223"/>
      <c r="I28" s="223"/>
      <c r="J28" s="102" t="s">
        <v>11</v>
      </c>
      <c r="K28" s="102">
        <v>6</v>
      </c>
      <c r="L28" s="22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</row>
    <row r="29" spans="1:249" ht="12.75">
      <c r="A29" s="223"/>
      <c r="B29" s="101" t="s">
        <v>136</v>
      </c>
      <c r="C29" s="102">
        <f t="shared" si="0"/>
        <v>45</v>
      </c>
      <c r="D29" s="102">
        <v>30</v>
      </c>
      <c r="E29" s="102">
        <v>15</v>
      </c>
      <c r="F29" s="102"/>
      <c r="G29" s="102"/>
      <c r="H29" s="223"/>
      <c r="I29" s="223"/>
      <c r="J29" s="102" t="s">
        <v>11</v>
      </c>
      <c r="K29" s="102">
        <v>4</v>
      </c>
      <c r="L29" s="22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</row>
    <row r="30" spans="1:249" ht="12.75" customHeight="1">
      <c r="A30" s="223"/>
      <c r="B30" s="101" t="s">
        <v>137</v>
      </c>
      <c r="C30" s="102">
        <f t="shared" si="0"/>
        <v>60</v>
      </c>
      <c r="D30" s="102">
        <v>30</v>
      </c>
      <c r="E30" s="102">
        <v>15</v>
      </c>
      <c r="F30" s="102">
        <v>15</v>
      </c>
      <c r="G30" s="102"/>
      <c r="H30" s="223"/>
      <c r="I30" s="223"/>
      <c r="J30" s="102" t="s">
        <v>14</v>
      </c>
      <c r="K30" s="102">
        <v>5</v>
      </c>
      <c r="L30" s="22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</row>
    <row r="31" spans="1:249" ht="12.75" customHeight="1">
      <c r="A31" s="223"/>
      <c r="B31" s="101" t="s">
        <v>138</v>
      </c>
      <c r="C31" s="102">
        <f t="shared" si="0"/>
        <v>30</v>
      </c>
      <c r="D31" s="102">
        <v>15</v>
      </c>
      <c r="E31" s="102"/>
      <c r="F31" s="102">
        <v>15</v>
      </c>
      <c r="G31" s="102"/>
      <c r="H31" s="223"/>
      <c r="I31" s="223"/>
      <c r="J31" s="102" t="s">
        <v>14</v>
      </c>
      <c r="K31" s="102">
        <v>2</v>
      </c>
      <c r="L31" s="22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</row>
    <row r="32" spans="1:249" ht="12.75" customHeight="1">
      <c r="A32" s="223"/>
      <c r="B32" s="101" t="s">
        <v>139</v>
      </c>
      <c r="C32" s="102">
        <f t="shared" si="0"/>
        <v>60</v>
      </c>
      <c r="D32" s="102">
        <v>60</v>
      </c>
      <c r="E32" s="102"/>
      <c r="F32" s="104"/>
      <c r="G32" s="102"/>
      <c r="H32" s="223"/>
      <c r="I32" s="223"/>
      <c r="J32" s="102" t="s">
        <v>14</v>
      </c>
      <c r="K32" s="102">
        <v>4</v>
      </c>
      <c r="L32" s="22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</row>
    <row r="33" spans="1:249" ht="12.75">
      <c r="A33" s="213"/>
      <c r="B33" s="101" t="s">
        <v>18</v>
      </c>
      <c r="C33" s="102">
        <f t="shared" si="0"/>
        <v>60</v>
      </c>
      <c r="D33" s="102"/>
      <c r="E33" s="102">
        <v>60</v>
      </c>
      <c r="F33" s="102"/>
      <c r="G33" s="102"/>
      <c r="H33" s="213"/>
      <c r="I33" s="213"/>
      <c r="J33" s="102" t="s">
        <v>11</v>
      </c>
      <c r="K33" s="102">
        <v>4</v>
      </c>
      <c r="L33" s="21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</row>
    <row r="34" spans="1:249" ht="12.75" customHeight="1">
      <c r="A34" s="212">
        <v>5</v>
      </c>
      <c r="B34" s="101" t="s">
        <v>62</v>
      </c>
      <c r="C34" s="102">
        <f t="shared" si="0"/>
        <v>60</v>
      </c>
      <c r="D34" s="102">
        <v>30</v>
      </c>
      <c r="E34" s="102"/>
      <c r="F34" s="102">
        <v>30</v>
      </c>
      <c r="G34" s="102"/>
      <c r="H34" s="212">
        <f>SUM(C34:C38)</f>
        <v>240</v>
      </c>
      <c r="I34" s="212">
        <f>H34+C39</f>
        <v>330</v>
      </c>
      <c r="J34" s="102" t="s">
        <v>11</v>
      </c>
      <c r="K34" s="102">
        <v>6</v>
      </c>
      <c r="L34" s="212">
        <f>SUM(K34:K39)</f>
        <v>30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</row>
    <row r="35" spans="1:249" ht="12.75" customHeight="1">
      <c r="A35" s="223"/>
      <c r="B35" s="101" t="s">
        <v>140</v>
      </c>
      <c r="C35" s="102">
        <f t="shared" si="0"/>
        <v>60</v>
      </c>
      <c r="D35" s="102">
        <v>30</v>
      </c>
      <c r="E35" s="102"/>
      <c r="F35" s="102">
        <v>30</v>
      </c>
      <c r="G35" s="102"/>
      <c r="H35" s="223"/>
      <c r="I35" s="223"/>
      <c r="J35" s="102" t="s">
        <v>14</v>
      </c>
      <c r="K35" s="102">
        <v>4</v>
      </c>
      <c r="L35" s="22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</row>
    <row r="36" spans="1:249" ht="12.75" customHeight="1">
      <c r="A36" s="223"/>
      <c r="B36" s="101" t="s">
        <v>141</v>
      </c>
      <c r="C36" s="102">
        <f t="shared" si="0"/>
        <v>60</v>
      </c>
      <c r="D36" s="102">
        <v>30</v>
      </c>
      <c r="E36" s="102"/>
      <c r="F36" s="102">
        <v>30</v>
      </c>
      <c r="G36" s="102"/>
      <c r="H36" s="223"/>
      <c r="I36" s="223"/>
      <c r="J36" s="102" t="s">
        <v>14</v>
      </c>
      <c r="K36" s="102">
        <v>5</v>
      </c>
      <c r="L36" s="22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</row>
    <row r="37" spans="1:249" ht="12.75" customHeight="1">
      <c r="A37" s="223"/>
      <c r="B37" s="101" t="s">
        <v>142</v>
      </c>
      <c r="C37" s="102">
        <f t="shared" si="0"/>
        <v>60</v>
      </c>
      <c r="D37" s="102">
        <v>30</v>
      </c>
      <c r="E37" s="102"/>
      <c r="F37" s="102">
        <v>30</v>
      </c>
      <c r="G37" s="102"/>
      <c r="H37" s="223"/>
      <c r="I37" s="223"/>
      <c r="J37" s="102" t="s">
        <v>14</v>
      </c>
      <c r="K37" s="102">
        <v>4</v>
      </c>
      <c r="L37" s="22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</row>
    <row r="38" spans="1:249" ht="12.75" customHeight="1">
      <c r="A38" s="223"/>
      <c r="B38" s="101" t="s">
        <v>40</v>
      </c>
      <c r="C38" s="102"/>
      <c r="D38" s="102"/>
      <c r="E38" s="102"/>
      <c r="F38" s="102"/>
      <c r="G38" s="102"/>
      <c r="H38" s="213"/>
      <c r="I38" s="223"/>
      <c r="J38" s="102" t="s">
        <v>14</v>
      </c>
      <c r="K38" s="102">
        <v>4</v>
      </c>
      <c r="L38" s="22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</row>
    <row r="39" spans="1:249" ht="12.75" customHeight="1">
      <c r="A39" s="213"/>
      <c r="B39" s="109" t="s">
        <v>69</v>
      </c>
      <c r="C39" s="102">
        <f>SUM(C55:C56)</f>
        <v>90</v>
      </c>
      <c r="D39" s="102"/>
      <c r="E39" s="102"/>
      <c r="F39" s="102"/>
      <c r="G39" s="102"/>
      <c r="H39" s="97">
        <f>C39</f>
        <v>90</v>
      </c>
      <c r="I39" s="213"/>
      <c r="J39" s="102" t="s">
        <v>70</v>
      </c>
      <c r="K39" s="97">
        <f>SUM(K55:K56)</f>
        <v>7</v>
      </c>
      <c r="L39" s="21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</row>
    <row r="40" spans="1:249" ht="12.75" customHeight="1">
      <c r="A40" s="212">
        <v>6</v>
      </c>
      <c r="B40" s="101" t="s">
        <v>143</v>
      </c>
      <c r="C40" s="102">
        <f aca="true" t="shared" si="1" ref="C40:C49">SUM(D40:G40)</f>
        <v>60</v>
      </c>
      <c r="D40" s="102">
        <v>30</v>
      </c>
      <c r="E40" s="102"/>
      <c r="F40" s="102">
        <v>30</v>
      </c>
      <c r="G40" s="102"/>
      <c r="H40" s="212">
        <f>SUM(C40:C44)</f>
        <v>180</v>
      </c>
      <c r="I40" s="212">
        <f>H40+C45</f>
        <v>390</v>
      </c>
      <c r="J40" s="102" t="s">
        <v>11</v>
      </c>
      <c r="K40" s="102">
        <v>5</v>
      </c>
      <c r="L40" s="212">
        <f>SUM(K40:K45)</f>
        <v>30</v>
      </c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</row>
    <row r="41" spans="1:249" ht="12.75" customHeight="1">
      <c r="A41" s="223"/>
      <c r="B41" s="101" t="s">
        <v>144</v>
      </c>
      <c r="C41" s="102">
        <f t="shared" si="1"/>
        <v>15</v>
      </c>
      <c r="D41" s="102">
        <v>15</v>
      </c>
      <c r="E41" s="102"/>
      <c r="F41" s="102"/>
      <c r="G41" s="102"/>
      <c r="H41" s="223"/>
      <c r="I41" s="223"/>
      <c r="J41" s="102" t="s">
        <v>14</v>
      </c>
      <c r="K41" s="102">
        <v>1</v>
      </c>
      <c r="L41" s="22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</row>
    <row r="42" spans="1:249" ht="12.75" customHeight="1">
      <c r="A42" s="223"/>
      <c r="B42" s="101" t="s">
        <v>145</v>
      </c>
      <c r="C42" s="102">
        <f t="shared" si="1"/>
        <v>15</v>
      </c>
      <c r="D42" s="102"/>
      <c r="E42" s="102"/>
      <c r="F42" s="102">
        <v>15</v>
      </c>
      <c r="G42" s="108"/>
      <c r="H42" s="223"/>
      <c r="I42" s="223"/>
      <c r="J42" s="102" t="s">
        <v>14</v>
      </c>
      <c r="K42" s="102">
        <v>2</v>
      </c>
      <c r="L42" s="22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</row>
    <row r="43" spans="1:249" ht="12.75" customHeight="1">
      <c r="A43" s="223"/>
      <c r="B43" s="101" t="s">
        <v>146</v>
      </c>
      <c r="C43" s="102">
        <f t="shared" si="1"/>
        <v>60</v>
      </c>
      <c r="D43" s="102">
        <v>30</v>
      </c>
      <c r="E43" s="102"/>
      <c r="F43" s="102">
        <v>30</v>
      </c>
      <c r="G43" s="102"/>
      <c r="H43" s="223"/>
      <c r="I43" s="223"/>
      <c r="J43" s="102" t="s">
        <v>14</v>
      </c>
      <c r="K43" s="102">
        <v>4</v>
      </c>
      <c r="L43" s="22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</row>
    <row r="44" spans="1:249" ht="12.75" customHeight="1">
      <c r="A44" s="223"/>
      <c r="B44" s="101" t="s">
        <v>47</v>
      </c>
      <c r="C44" s="102">
        <f t="shared" si="1"/>
        <v>30</v>
      </c>
      <c r="D44" s="102"/>
      <c r="E44" s="102">
        <v>30</v>
      </c>
      <c r="F44" s="102"/>
      <c r="G44" s="102"/>
      <c r="H44" s="213"/>
      <c r="I44" s="223"/>
      <c r="J44" s="102" t="s">
        <v>14</v>
      </c>
      <c r="K44" s="102">
        <v>2</v>
      </c>
      <c r="L44" s="22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</row>
    <row r="45" spans="1:249" ht="12.75" customHeight="1">
      <c r="A45" s="213"/>
      <c r="B45" s="110" t="s">
        <v>69</v>
      </c>
      <c r="C45" s="102">
        <f>SUM(C57:C60)</f>
        <v>210</v>
      </c>
      <c r="D45" s="102"/>
      <c r="E45" s="102"/>
      <c r="F45" s="102"/>
      <c r="G45" s="102"/>
      <c r="H45" s="97">
        <f>C45</f>
        <v>210</v>
      </c>
      <c r="I45" s="213"/>
      <c r="J45" s="102" t="s">
        <v>70</v>
      </c>
      <c r="K45" s="97">
        <f>SUM(K57:K60)</f>
        <v>16</v>
      </c>
      <c r="L45" s="21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</row>
    <row r="46" spans="1:249" ht="12.75" customHeight="1">
      <c r="A46" s="212">
        <v>7</v>
      </c>
      <c r="B46" s="101" t="s">
        <v>147</v>
      </c>
      <c r="C46" s="102">
        <f t="shared" si="1"/>
        <v>45</v>
      </c>
      <c r="D46" s="102">
        <v>30</v>
      </c>
      <c r="E46" s="102"/>
      <c r="F46" s="102">
        <v>15</v>
      </c>
      <c r="G46" s="102"/>
      <c r="H46" s="212">
        <f>SUM(C46:C50)</f>
        <v>135</v>
      </c>
      <c r="I46" s="212">
        <f>H46+C51</f>
        <v>210</v>
      </c>
      <c r="J46" s="102" t="s">
        <v>11</v>
      </c>
      <c r="K46" s="102">
        <v>4</v>
      </c>
      <c r="L46" s="212">
        <f>SUM(K46:K51)</f>
        <v>30</v>
      </c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</row>
    <row r="47" spans="1:249" ht="25.5" customHeight="1">
      <c r="A47" s="223"/>
      <c r="B47" s="111" t="s">
        <v>148</v>
      </c>
      <c r="C47" s="102">
        <f t="shared" si="1"/>
        <v>30</v>
      </c>
      <c r="D47" s="102">
        <v>30</v>
      </c>
      <c r="E47" s="102"/>
      <c r="F47" s="102"/>
      <c r="G47" s="102"/>
      <c r="H47" s="223"/>
      <c r="I47" s="223"/>
      <c r="J47" s="102" t="s">
        <v>14</v>
      </c>
      <c r="K47" s="102">
        <v>2</v>
      </c>
      <c r="L47" s="22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</row>
    <row r="48" spans="1:249" ht="12.75">
      <c r="A48" s="223"/>
      <c r="B48" s="101" t="s">
        <v>149</v>
      </c>
      <c r="C48" s="102">
        <f t="shared" si="1"/>
        <v>30</v>
      </c>
      <c r="D48" s="102">
        <v>15</v>
      </c>
      <c r="E48" s="102"/>
      <c r="F48" s="102">
        <v>15</v>
      </c>
      <c r="G48" s="102"/>
      <c r="H48" s="223"/>
      <c r="I48" s="223"/>
      <c r="J48" s="102" t="s">
        <v>14</v>
      </c>
      <c r="K48" s="102">
        <v>2</v>
      </c>
      <c r="L48" s="22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</row>
    <row r="49" spans="1:249" ht="12.75" customHeight="1">
      <c r="A49" s="223"/>
      <c r="B49" s="101" t="s">
        <v>47</v>
      </c>
      <c r="C49" s="102">
        <f t="shared" si="1"/>
        <v>30</v>
      </c>
      <c r="D49" s="102"/>
      <c r="E49" s="102">
        <v>30</v>
      </c>
      <c r="F49" s="102"/>
      <c r="G49" s="102"/>
      <c r="H49" s="223"/>
      <c r="I49" s="223"/>
      <c r="J49" s="102" t="s">
        <v>14</v>
      </c>
      <c r="K49" s="102">
        <v>2</v>
      </c>
      <c r="L49" s="22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</row>
    <row r="50" spans="1:249" ht="12.75" customHeight="1">
      <c r="A50" s="223"/>
      <c r="B50" s="101" t="s">
        <v>150</v>
      </c>
      <c r="C50" s="102" t="s">
        <v>78</v>
      </c>
      <c r="D50" s="102"/>
      <c r="E50" s="102"/>
      <c r="F50" s="102"/>
      <c r="G50" s="102"/>
      <c r="H50" s="213"/>
      <c r="I50" s="223"/>
      <c r="J50" s="102" t="s">
        <v>11</v>
      </c>
      <c r="K50" s="102">
        <v>15</v>
      </c>
      <c r="L50" s="22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</row>
    <row r="51" spans="1:249" ht="12.75" customHeight="1">
      <c r="A51" s="213"/>
      <c r="B51" s="110" t="s">
        <v>69</v>
      </c>
      <c r="C51" s="102">
        <f>SUM(C61:C62)</f>
        <v>75</v>
      </c>
      <c r="D51" s="102"/>
      <c r="E51" s="102"/>
      <c r="F51" s="102"/>
      <c r="G51" s="102"/>
      <c r="H51" s="97">
        <f>C51</f>
        <v>75</v>
      </c>
      <c r="I51" s="213"/>
      <c r="J51" s="102" t="s">
        <v>70</v>
      </c>
      <c r="K51" s="97">
        <f>SUM(K61:K62)</f>
        <v>5</v>
      </c>
      <c r="L51" s="21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</row>
    <row r="52" spans="1:249" ht="15" customHeight="1">
      <c r="A52" s="227" t="s">
        <v>79</v>
      </c>
      <c r="B52" s="228"/>
      <c r="C52" s="112">
        <f>SUM(C4:C51)</f>
        <v>2415</v>
      </c>
      <c r="D52" s="112">
        <f>SUM(D4:D38,D40:D44,D46:D50,D55:D62)</f>
        <v>1140</v>
      </c>
      <c r="E52" s="112">
        <f>SUM(E4:E38,E40:E44,E46:E50,E55:E62)</f>
        <v>525</v>
      </c>
      <c r="F52" s="112">
        <f>SUM(F4:F38,F40:F44,F46:F50,F55:F62)</f>
        <v>750</v>
      </c>
      <c r="G52" s="112">
        <f>SUM(G4:G38,G40:G44,G46:G50,G55:G62)</f>
        <v>0</v>
      </c>
      <c r="H52" s="97">
        <f>SUM(H4:H51)</f>
        <v>2415</v>
      </c>
      <c r="I52" s="97">
        <f>SUM(I4:I46)</f>
        <v>2415</v>
      </c>
      <c r="J52" s="97"/>
      <c r="K52" s="97">
        <f>SUM(K4:K51)</f>
        <v>210</v>
      </c>
      <c r="L52" s="98">
        <f>SUM(K4:K51)</f>
        <v>210</v>
      </c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</row>
    <row r="53" spans="1:249" ht="12.75" customHeight="1">
      <c r="A53" s="229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1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</row>
    <row r="54" spans="1:249" ht="12.75" customHeight="1">
      <c r="A54" s="232" t="s">
        <v>151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4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</row>
    <row r="55" spans="1:249" ht="12.75" customHeight="1">
      <c r="A55" s="212">
        <v>5</v>
      </c>
      <c r="B55" s="113" t="s">
        <v>152</v>
      </c>
      <c r="C55" s="102">
        <f aca="true" t="shared" si="2" ref="C55:C89">SUM(D55:G55)</f>
        <v>45</v>
      </c>
      <c r="D55" s="102">
        <v>15</v>
      </c>
      <c r="E55" s="102"/>
      <c r="F55" s="102">
        <v>30</v>
      </c>
      <c r="G55" s="102"/>
      <c r="H55" s="212">
        <f>SUM(C55:C56)</f>
        <v>90</v>
      </c>
      <c r="I55" s="212">
        <f>SUM(H55:H62)</f>
        <v>375</v>
      </c>
      <c r="J55" s="102" t="s">
        <v>14</v>
      </c>
      <c r="K55" s="102">
        <v>3</v>
      </c>
      <c r="L55" s="212">
        <f>SUM(K55:K56)</f>
        <v>7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</row>
    <row r="56" spans="1:249" ht="12.75" customHeight="1">
      <c r="A56" s="213"/>
      <c r="B56" s="113" t="s">
        <v>153</v>
      </c>
      <c r="C56" s="102">
        <f t="shared" si="2"/>
        <v>45</v>
      </c>
      <c r="D56" s="102">
        <v>15</v>
      </c>
      <c r="E56" s="102"/>
      <c r="F56" s="102">
        <v>30</v>
      </c>
      <c r="G56" s="102"/>
      <c r="H56" s="213"/>
      <c r="I56" s="223"/>
      <c r="J56" s="102" t="s">
        <v>11</v>
      </c>
      <c r="K56" s="102">
        <v>4</v>
      </c>
      <c r="L56" s="21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</row>
    <row r="57" spans="1:249" ht="12.75" customHeight="1">
      <c r="A57" s="212">
        <v>6</v>
      </c>
      <c r="B57" s="113" t="s">
        <v>154</v>
      </c>
      <c r="C57" s="102">
        <v>45</v>
      </c>
      <c r="D57" s="102">
        <v>15</v>
      </c>
      <c r="E57" s="102"/>
      <c r="F57" s="102">
        <v>30</v>
      </c>
      <c r="G57" s="102"/>
      <c r="H57" s="212">
        <f>SUM(C57:C60)</f>
        <v>210</v>
      </c>
      <c r="I57" s="223"/>
      <c r="J57" s="114" t="s">
        <v>11</v>
      </c>
      <c r="K57" s="102">
        <v>4</v>
      </c>
      <c r="L57" s="212">
        <f>SUM(K57:K60)</f>
        <v>16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</row>
    <row r="58" spans="1:249" ht="12.75" customHeight="1">
      <c r="A58" s="223"/>
      <c r="B58" s="113" t="s">
        <v>155</v>
      </c>
      <c r="C58" s="102">
        <f t="shared" si="2"/>
        <v>60</v>
      </c>
      <c r="D58" s="102">
        <v>30</v>
      </c>
      <c r="E58" s="102"/>
      <c r="F58" s="102">
        <v>30</v>
      </c>
      <c r="G58" s="102"/>
      <c r="H58" s="223"/>
      <c r="I58" s="223"/>
      <c r="J58" s="114" t="s">
        <v>11</v>
      </c>
      <c r="K58" s="102">
        <v>5</v>
      </c>
      <c r="L58" s="223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</row>
    <row r="59" spans="1:12" ht="12.75" customHeight="1">
      <c r="A59" s="223"/>
      <c r="B59" s="113" t="s">
        <v>156</v>
      </c>
      <c r="C59" s="102">
        <f t="shared" si="2"/>
        <v>45</v>
      </c>
      <c r="D59" s="102">
        <v>15</v>
      </c>
      <c r="E59" s="102"/>
      <c r="F59" s="102">
        <v>30</v>
      </c>
      <c r="G59" s="102"/>
      <c r="H59" s="223"/>
      <c r="I59" s="223"/>
      <c r="J59" s="114" t="s">
        <v>14</v>
      </c>
      <c r="K59" s="102">
        <v>3</v>
      </c>
      <c r="L59" s="223"/>
    </row>
    <row r="60" spans="1:12" ht="12.75" customHeight="1">
      <c r="A60" s="213"/>
      <c r="B60" s="113" t="s">
        <v>157</v>
      </c>
      <c r="C60" s="102">
        <v>60</v>
      </c>
      <c r="D60" s="102">
        <v>30</v>
      </c>
      <c r="E60" s="102"/>
      <c r="F60" s="102">
        <v>30</v>
      </c>
      <c r="G60" s="102"/>
      <c r="H60" s="213"/>
      <c r="I60" s="223"/>
      <c r="J60" s="114" t="s">
        <v>14</v>
      </c>
      <c r="K60" s="102">
        <v>4</v>
      </c>
      <c r="L60" s="213"/>
    </row>
    <row r="61" spans="1:12" ht="12.75" customHeight="1">
      <c r="A61" s="212">
        <v>7</v>
      </c>
      <c r="B61" s="113" t="s">
        <v>158</v>
      </c>
      <c r="C61" s="102">
        <f t="shared" si="2"/>
        <v>45</v>
      </c>
      <c r="D61" s="102">
        <v>15</v>
      </c>
      <c r="E61" s="102"/>
      <c r="F61" s="102">
        <v>30</v>
      </c>
      <c r="G61" s="102"/>
      <c r="H61" s="212">
        <f>SUM(C61:C62)</f>
        <v>75</v>
      </c>
      <c r="I61" s="223"/>
      <c r="J61" s="102" t="s">
        <v>11</v>
      </c>
      <c r="K61" s="102">
        <v>3</v>
      </c>
      <c r="L61" s="212">
        <f>SUM(K61:K62)</f>
        <v>5</v>
      </c>
    </row>
    <row r="62" spans="1:12" ht="12.75" customHeight="1">
      <c r="A62" s="213"/>
      <c r="B62" s="113" t="s">
        <v>159</v>
      </c>
      <c r="C62" s="102">
        <f t="shared" si="2"/>
        <v>30</v>
      </c>
      <c r="D62" s="102">
        <v>15</v>
      </c>
      <c r="E62" s="102"/>
      <c r="F62" s="102">
        <v>15</v>
      </c>
      <c r="G62" s="102"/>
      <c r="H62" s="213"/>
      <c r="I62" s="213"/>
      <c r="J62" s="102" t="s">
        <v>14</v>
      </c>
      <c r="K62" s="102">
        <v>2</v>
      </c>
      <c r="L62" s="213"/>
    </row>
    <row r="63" spans="1:12" ht="12.75" customHeight="1">
      <c r="A63" s="235" t="s">
        <v>160</v>
      </c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7"/>
    </row>
    <row r="64" spans="1:12" ht="12.75" customHeight="1">
      <c r="A64" s="212">
        <v>5</v>
      </c>
      <c r="B64" s="113" t="s">
        <v>153</v>
      </c>
      <c r="C64" s="102">
        <f t="shared" si="2"/>
        <v>45</v>
      </c>
      <c r="D64" s="102">
        <v>15</v>
      </c>
      <c r="E64" s="102"/>
      <c r="F64" s="102">
        <v>30</v>
      </c>
      <c r="G64" s="102"/>
      <c r="H64" s="212">
        <f>SUM(C64:C65)</f>
        <v>90</v>
      </c>
      <c r="I64" s="212">
        <f>SUM(H64:H71)</f>
        <v>375</v>
      </c>
      <c r="J64" s="102" t="s">
        <v>11</v>
      </c>
      <c r="K64" s="102">
        <v>4</v>
      </c>
      <c r="L64" s="212">
        <f>SUM(K64:K65)</f>
        <v>7</v>
      </c>
    </row>
    <row r="65" spans="1:12" ht="12.75" customHeight="1">
      <c r="A65" s="213"/>
      <c r="B65" s="113" t="s">
        <v>161</v>
      </c>
      <c r="C65" s="102">
        <f t="shared" si="2"/>
        <v>45</v>
      </c>
      <c r="D65" s="102">
        <v>15</v>
      </c>
      <c r="E65" s="102"/>
      <c r="F65" s="102">
        <v>30</v>
      </c>
      <c r="G65" s="102"/>
      <c r="H65" s="213"/>
      <c r="I65" s="223"/>
      <c r="J65" s="102" t="s">
        <v>14</v>
      </c>
      <c r="K65" s="102">
        <v>3</v>
      </c>
      <c r="L65" s="213"/>
    </row>
    <row r="66" spans="1:12" ht="12.75" customHeight="1">
      <c r="A66" s="212">
        <v>6</v>
      </c>
      <c r="B66" s="113" t="s">
        <v>162</v>
      </c>
      <c r="C66" s="102">
        <f t="shared" si="2"/>
        <v>45</v>
      </c>
      <c r="D66" s="102">
        <v>15</v>
      </c>
      <c r="E66" s="102"/>
      <c r="F66" s="102">
        <v>30</v>
      </c>
      <c r="G66" s="102"/>
      <c r="H66" s="212">
        <f>SUM(C66:C69)</f>
        <v>210</v>
      </c>
      <c r="I66" s="223"/>
      <c r="J66" s="114" t="s">
        <v>11</v>
      </c>
      <c r="K66" s="102">
        <v>4</v>
      </c>
      <c r="L66" s="212">
        <f>SUM(K66:K69)</f>
        <v>16</v>
      </c>
    </row>
    <row r="67" spans="1:249" ht="12.75" customHeight="1">
      <c r="A67" s="223"/>
      <c r="B67" s="113" t="s">
        <v>155</v>
      </c>
      <c r="C67" s="102">
        <f t="shared" si="2"/>
        <v>60</v>
      </c>
      <c r="D67" s="102">
        <v>30</v>
      </c>
      <c r="E67" s="102"/>
      <c r="F67" s="102">
        <v>30</v>
      </c>
      <c r="G67" s="102"/>
      <c r="H67" s="223"/>
      <c r="I67" s="223"/>
      <c r="J67" s="114" t="s">
        <v>11</v>
      </c>
      <c r="K67" s="102">
        <v>5</v>
      </c>
      <c r="L67" s="223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</row>
    <row r="68" spans="1:12" ht="12.75" customHeight="1">
      <c r="A68" s="223"/>
      <c r="B68" s="113" t="s">
        <v>156</v>
      </c>
      <c r="C68" s="102">
        <f t="shared" si="2"/>
        <v>45</v>
      </c>
      <c r="D68" s="102">
        <v>15</v>
      </c>
      <c r="E68" s="102"/>
      <c r="F68" s="102">
        <v>30</v>
      </c>
      <c r="G68" s="102"/>
      <c r="H68" s="223"/>
      <c r="I68" s="223"/>
      <c r="J68" s="114" t="s">
        <v>14</v>
      </c>
      <c r="K68" s="102">
        <v>3</v>
      </c>
      <c r="L68" s="223"/>
    </row>
    <row r="69" spans="1:12" ht="12.75" customHeight="1">
      <c r="A69" s="213"/>
      <c r="B69" s="113" t="s">
        <v>157</v>
      </c>
      <c r="C69" s="102">
        <f t="shared" si="2"/>
        <v>60</v>
      </c>
      <c r="D69" s="102">
        <v>30</v>
      </c>
      <c r="E69" s="102"/>
      <c r="F69" s="102">
        <v>30</v>
      </c>
      <c r="G69" s="102"/>
      <c r="H69" s="213"/>
      <c r="I69" s="223"/>
      <c r="J69" s="114" t="s">
        <v>14</v>
      </c>
      <c r="K69" s="102">
        <v>4</v>
      </c>
      <c r="L69" s="213"/>
    </row>
    <row r="70" spans="1:12" ht="12.75" customHeight="1">
      <c r="A70" s="212">
        <v>7</v>
      </c>
      <c r="B70" s="113" t="s">
        <v>158</v>
      </c>
      <c r="C70" s="102">
        <f t="shared" si="2"/>
        <v>45</v>
      </c>
      <c r="D70" s="102">
        <v>15</v>
      </c>
      <c r="E70" s="102"/>
      <c r="F70" s="102">
        <v>30</v>
      </c>
      <c r="G70" s="102"/>
      <c r="H70" s="212">
        <f>SUM(C70:C71)</f>
        <v>75</v>
      </c>
      <c r="I70" s="223"/>
      <c r="J70" s="102" t="s">
        <v>11</v>
      </c>
      <c r="K70" s="102">
        <v>3</v>
      </c>
      <c r="L70" s="212">
        <f>SUM(K70:K71)</f>
        <v>5</v>
      </c>
    </row>
    <row r="71" spans="1:12" ht="12.75" customHeight="1">
      <c r="A71" s="213"/>
      <c r="B71" s="113" t="s">
        <v>163</v>
      </c>
      <c r="C71" s="102">
        <f t="shared" si="2"/>
        <v>30</v>
      </c>
      <c r="D71" s="102">
        <v>15</v>
      </c>
      <c r="E71" s="102"/>
      <c r="F71" s="102">
        <v>15</v>
      </c>
      <c r="G71" s="102"/>
      <c r="H71" s="213"/>
      <c r="I71" s="213"/>
      <c r="J71" s="102" t="s">
        <v>14</v>
      </c>
      <c r="K71" s="102">
        <v>2</v>
      </c>
      <c r="L71" s="213"/>
    </row>
    <row r="72" spans="1:12" ht="12.75" customHeight="1">
      <c r="A72" s="235" t="s">
        <v>164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7"/>
    </row>
    <row r="73" spans="1:12" ht="12.75" customHeight="1">
      <c r="A73" s="212">
        <v>5</v>
      </c>
      <c r="B73" s="113" t="s">
        <v>165</v>
      </c>
      <c r="C73" s="102">
        <f t="shared" si="2"/>
        <v>45</v>
      </c>
      <c r="D73" s="102">
        <v>15</v>
      </c>
      <c r="E73" s="102"/>
      <c r="F73" s="102">
        <v>30</v>
      </c>
      <c r="G73" s="102"/>
      <c r="H73" s="212">
        <f>SUM(C73:C74)</f>
        <v>90</v>
      </c>
      <c r="I73" s="212">
        <f>SUM(H73:H80)</f>
        <v>375</v>
      </c>
      <c r="J73" s="102" t="s">
        <v>11</v>
      </c>
      <c r="K73" s="102">
        <v>4</v>
      </c>
      <c r="L73" s="212">
        <f>SUM(K73:K74)</f>
        <v>7</v>
      </c>
    </row>
    <row r="74" spans="1:12" ht="12.75" customHeight="1">
      <c r="A74" s="213"/>
      <c r="B74" s="101" t="s">
        <v>166</v>
      </c>
      <c r="C74" s="102">
        <f t="shared" si="2"/>
        <v>45</v>
      </c>
      <c r="D74" s="102">
        <v>15</v>
      </c>
      <c r="E74" s="102"/>
      <c r="F74" s="102">
        <v>30</v>
      </c>
      <c r="G74" s="102"/>
      <c r="H74" s="213"/>
      <c r="I74" s="223"/>
      <c r="J74" s="102" t="s">
        <v>14</v>
      </c>
      <c r="K74" s="102">
        <v>3</v>
      </c>
      <c r="L74" s="213"/>
    </row>
    <row r="75" spans="1:12" ht="12.75" customHeight="1">
      <c r="A75" s="212">
        <v>6</v>
      </c>
      <c r="B75" s="101" t="s">
        <v>167</v>
      </c>
      <c r="C75" s="102">
        <f t="shared" si="2"/>
        <v>60</v>
      </c>
      <c r="D75" s="102">
        <v>30</v>
      </c>
      <c r="E75" s="102"/>
      <c r="F75" s="102">
        <v>30</v>
      </c>
      <c r="G75" s="102"/>
      <c r="H75" s="212">
        <f>SUM(C75:C78)</f>
        <v>210</v>
      </c>
      <c r="I75" s="223"/>
      <c r="J75" s="114" t="s">
        <v>11</v>
      </c>
      <c r="K75" s="102">
        <v>5</v>
      </c>
      <c r="L75" s="212">
        <f>SUM(K75:K78)</f>
        <v>16</v>
      </c>
    </row>
    <row r="76" spans="1:249" ht="12.75" customHeight="1">
      <c r="A76" s="223"/>
      <c r="B76" s="113" t="s">
        <v>168</v>
      </c>
      <c r="C76" s="102">
        <f t="shared" si="2"/>
        <v>60</v>
      </c>
      <c r="D76" s="102">
        <v>30</v>
      </c>
      <c r="E76" s="102"/>
      <c r="F76" s="106">
        <v>30</v>
      </c>
      <c r="G76" s="102"/>
      <c r="H76" s="223"/>
      <c r="I76" s="223"/>
      <c r="J76" s="114" t="s">
        <v>11</v>
      </c>
      <c r="K76" s="102">
        <v>5</v>
      </c>
      <c r="L76" s="223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</row>
    <row r="77" spans="1:12" ht="12.75" customHeight="1">
      <c r="A77" s="223"/>
      <c r="B77" s="113" t="s">
        <v>169</v>
      </c>
      <c r="C77" s="102">
        <f t="shared" si="2"/>
        <v>45</v>
      </c>
      <c r="D77" s="102">
        <v>30</v>
      </c>
      <c r="E77" s="102"/>
      <c r="F77" s="102">
        <v>15</v>
      </c>
      <c r="G77" s="102"/>
      <c r="H77" s="223"/>
      <c r="I77" s="223"/>
      <c r="J77" s="114" t="s">
        <v>14</v>
      </c>
      <c r="K77" s="102">
        <v>3</v>
      </c>
      <c r="L77" s="223"/>
    </row>
    <row r="78" spans="1:12" ht="12.75" customHeight="1">
      <c r="A78" s="213"/>
      <c r="B78" s="113" t="s">
        <v>170</v>
      </c>
      <c r="C78" s="102">
        <f t="shared" si="2"/>
        <v>45</v>
      </c>
      <c r="D78" s="102">
        <v>15</v>
      </c>
      <c r="E78" s="102"/>
      <c r="F78" s="102">
        <v>30</v>
      </c>
      <c r="G78" s="102"/>
      <c r="H78" s="213"/>
      <c r="I78" s="223"/>
      <c r="J78" s="114" t="s">
        <v>14</v>
      </c>
      <c r="K78" s="102">
        <v>3</v>
      </c>
      <c r="L78" s="213"/>
    </row>
    <row r="79" spans="1:12" ht="12.75" customHeight="1">
      <c r="A79" s="212">
        <v>7</v>
      </c>
      <c r="B79" s="113" t="s">
        <v>171</v>
      </c>
      <c r="C79" s="102">
        <f t="shared" si="2"/>
        <v>45</v>
      </c>
      <c r="D79" s="102">
        <v>30</v>
      </c>
      <c r="E79" s="102"/>
      <c r="F79" s="102">
        <v>15</v>
      </c>
      <c r="G79" s="102"/>
      <c r="H79" s="212">
        <f>SUM(C79:C80)</f>
        <v>75</v>
      </c>
      <c r="I79" s="223"/>
      <c r="J79" s="102" t="s">
        <v>11</v>
      </c>
      <c r="K79" s="102">
        <v>3</v>
      </c>
      <c r="L79" s="212">
        <f>SUM(K79:K80)</f>
        <v>5</v>
      </c>
    </row>
    <row r="80" spans="1:12" ht="12.75" customHeight="1">
      <c r="A80" s="213"/>
      <c r="B80" s="113" t="s">
        <v>172</v>
      </c>
      <c r="C80" s="102">
        <f t="shared" si="2"/>
        <v>30</v>
      </c>
      <c r="D80" s="102">
        <v>15</v>
      </c>
      <c r="E80" s="102"/>
      <c r="F80" s="102">
        <v>15</v>
      </c>
      <c r="G80" s="102"/>
      <c r="H80" s="213"/>
      <c r="I80" s="213"/>
      <c r="J80" s="102" t="s">
        <v>14</v>
      </c>
      <c r="K80" s="102">
        <v>2</v>
      </c>
      <c r="L80" s="213"/>
    </row>
    <row r="81" spans="1:12" ht="12.75" customHeight="1">
      <c r="A81" s="235" t="s">
        <v>173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7"/>
    </row>
    <row r="82" spans="1:12" ht="12.75" customHeight="1">
      <c r="A82" s="212">
        <v>5</v>
      </c>
      <c r="B82" s="113" t="s">
        <v>174</v>
      </c>
      <c r="C82" s="102">
        <f t="shared" si="2"/>
        <v>45</v>
      </c>
      <c r="D82" s="102">
        <v>30</v>
      </c>
      <c r="E82" s="102"/>
      <c r="F82" s="102">
        <v>15</v>
      </c>
      <c r="G82" s="102"/>
      <c r="H82" s="212">
        <f>SUM(C82:C83)</f>
        <v>90</v>
      </c>
      <c r="I82" s="212">
        <f>SUM(H82:H89)</f>
        <v>375</v>
      </c>
      <c r="J82" s="102" t="s">
        <v>11</v>
      </c>
      <c r="K82" s="102">
        <v>4</v>
      </c>
      <c r="L82" s="212">
        <f>SUM(K82:K83)</f>
        <v>7</v>
      </c>
    </row>
    <row r="83" spans="1:12" ht="12.75" customHeight="1">
      <c r="A83" s="213"/>
      <c r="B83" s="113" t="s">
        <v>161</v>
      </c>
      <c r="C83" s="102">
        <f t="shared" si="2"/>
        <v>45</v>
      </c>
      <c r="D83" s="102">
        <v>15</v>
      </c>
      <c r="E83" s="102"/>
      <c r="F83" s="102">
        <v>30</v>
      </c>
      <c r="G83" s="102"/>
      <c r="H83" s="213"/>
      <c r="I83" s="223"/>
      <c r="J83" s="102" t="s">
        <v>14</v>
      </c>
      <c r="K83" s="102">
        <v>3</v>
      </c>
      <c r="L83" s="213"/>
    </row>
    <row r="84" spans="1:12" ht="12.75" customHeight="1">
      <c r="A84" s="212">
        <v>6</v>
      </c>
      <c r="B84" s="113" t="s">
        <v>175</v>
      </c>
      <c r="C84" s="102">
        <f t="shared" si="2"/>
        <v>45</v>
      </c>
      <c r="D84" s="102">
        <v>30</v>
      </c>
      <c r="E84" s="102"/>
      <c r="F84" s="102">
        <v>15</v>
      </c>
      <c r="G84" s="102"/>
      <c r="H84" s="212">
        <f>SUM(C84:C87)</f>
        <v>210</v>
      </c>
      <c r="I84" s="223"/>
      <c r="J84" s="114" t="s">
        <v>11</v>
      </c>
      <c r="K84" s="102">
        <v>4</v>
      </c>
      <c r="L84" s="212">
        <f>SUM(K84:K87)</f>
        <v>16</v>
      </c>
    </row>
    <row r="85" spans="1:249" ht="12.75" customHeight="1">
      <c r="A85" s="223"/>
      <c r="B85" s="113" t="s">
        <v>168</v>
      </c>
      <c r="C85" s="102">
        <f t="shared" si="2"/>
        <v>60</v>
      </c>
      <c r="D85" s="102">
        <v>30</v>
      </c>
      <c r="E85" s="102"/>
      <c r="F85" s="102">
        <v>30</v>
      </c>
      <c r="G85" s="102"/>
      <c r="H85" s="223"/>
      <c r="I85" s="223"/>
      <c r="J85" s="114" t="s">
        <v>11</v>
      </c>
      <c r="K85" s="102">
        <v>5</v>
      </c>
      <c r="L85" s="223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</row>
    <row r="86" spans="1:12" ht="12.75" customHeight="1">
      <c r="A86" s="223"/>
      <c r="B86" s="113" t="s">
        <v>176</v>
      </c>
      <c r="C86" s="102">
        <f t="shared" si="2"/>
        <v>60</v>
      </c>
      <c r="D86" s="102">
        <v>30</v>
      </c>
      <c r="E86" s="102"/>
      <c r="F86" s="102">
        <v>30</v>
      </c>
      <c r="G86" s="102"/>
      <c r="H86" s="223"/>
      <c r="I86" s="223"/>
      <c r="J86" s="114" t="s">
        <v>14</v>
      </c>
      <c r="K86" s="102">
        <v>4</v>
      </c>
      <c r="L86" s="223"/>
    </row>
    <row r="87" spans="1:12" ht="12.75" customHeight="1">
      <c r="A87" s="213"/>
      <c r="B87" s="113" t="s">
        <v>170</v>
      </c>
      <c r="C87" s="102">
        <f t="shared" si="2"/>
        <v>45</v>
      </c>
      <c r="D87" s="102">
        <v>15</v>
      </c>
      <c r="E87" s="106"/>
      <c r="F87" s="102">
        <v>30</v>
      </c>
      <c r="G87" s="102"/>
      <c r="H87" s="213"/>
      <c r="I87" s="223"/>
      <c r="J87" s="114" t="s">
        <v>14</v>
      </c>
      <c r="K87" s="102">
        <v>3</v>
      </c>
      <c r="L87" s="213"/>
    </row>
    <row r="88" spans="1:12" ht="12.75" customHeight="1">
      <c r="A88" s="212">
        <v>7</v>
      </c>
      <c r="B88" s="113" t="s">
        <v>177</v>
      </c>
      <c r="C88" s="102">
        <f t="shared" si="2"/>
        <v>45</v>
      </c>
      <c r="D88" s="102">
        <v>30</v>
      </c>
      <c r="E88" s="102"/>
      <c r="F88" s="102">
        <v>15</v>
      </c>
      <c r="G88" s="102"/>
      <c r="H88" s="212">
        <f>SUM(C88:C89)</f>
        <v>75</v>
      </c>
      <c r="I88" s="223"/>
      <c r="J88" s="102" t="s">
        <v>11</v>
      </c>
      <c r="K88" s="102">
        <v>3</v>
      </c>
      <c r="L88" s="212">
        <f>SUM(K88:K89)</f>
        <v>5</v>
      </c>
    </row>
    <row r="89" spans="1:12" ht="12.75" customHeight="1">
      <c r="A89" s="213"/>
      <c r="B89" s="113" t="s">
        <v>178</v>
      </c>
      <c r="C89" s="102">
        <f t="shared" si="2"/>
        <v>30</v>
      </c>
      <c r="D89" s="102">
        <v>15</v>
      </c>
      <c r="E89" s="102"/>
      <c r="F89" s="102">
        <v>15</v>
      </c>
      <c r="G89" s="102"/>
      <c r="H89" s="213"/>
      <c r="I89" s="213"/>
      <c r="J89" s="102" t="s">
        <v>14</v>
      </c>
      <c r="K89" s="102">
        <v>2</v>
      </c>
      <c r="L89" s="213"/>
    </row>
    <row r="90" spans="1:12" ht="12.75" customHeight="1">
      <c r="A90" s="238"/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2" ht="12.75" customHeight="1">
      <c r="A91" s="241" t="s">
        <v>179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</row>
    <row r="92" spans="1:12" ht="30" customHeight="1">
      <c r="A92" s="232" t="s">
        <v>180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4"/>
    </row>
    <row r="93" spans="1:12" ht="44.25" customHeight="1">
      <c r="A93" s="232" t="s">
        <v>181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4"/>
    </row>
    <row r="94" spans="1:12" ht="24.75" customHeight="1">
      <c r="A94" s="232" t="s">
        <v>182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4"/>
    </row>
    <row r="95" spans="1:12" ht="28.5" customHeight="1">
      <c r="A95" s="232" t="s">
        <v>183</v>
      </c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4"/>
    </row>
  </sheetData>
  <mergeCells count="86">
    <mergeCell ref="A92:L92"/>
    <mergeCell ref="A93:L93"/>
    <mergeCell ref="A94:L94"/>
    <mergeCell ref="A95:L95"/>
    <mergeCell ref="H88:H89"/>
    <mergeCell ref="L88:L89"/>
    <mergeCell ref="A90:L90"/>
    <mergeCell ref="A91:L91"/>
    <mergeCell ref="L79:L80"/>
    <mergeCell ref="A81:L81"/>
    <mergeCell ref="A82:A83"/>
    <mergeCell ref="H82:H83"/>
    <mergeCell ref="I82:I89"/>
    <mergeCell ref="L82:L83"/>
    <mergeCell ref="A84:A87"/>
    <mergeCell ref="H84:H87"/>
    <mergeCell ref="L84:L87"/>
    <mergeCell ref="A88:A89"/>
    <mergeCell ref="A72:L72"/>
    <mergeCell ref="A73:A74"/>
    <mergeCell ref="H73:H74"/>
    <mergeCell ref="I73:I80"/>
    <mergeCell ref="L73:L74"/>
    <mergeCell ref="A75:A78"/>
    <mergeCell ref="H75:H78"/>
    <mergeCell ref="L75:L78"/>
    <mergeCell ref="A79:A80"/>
    <mergeCell ref="H79:H80"/>
    <mergeCell ref="A64:A65"/>
    <mergeCell ref="H64:H65"/>
    <mergeCell ref="I64:I71"/>
    <mergeCell ref="L64:L65"/>
    <mergeCell ref="A66:A69"/>
    <mergeCell ref="H66:H69"/>
    <mergeCell ref="L66:L69"/>
    <mergeCell ref="A70:A71"/>
    <mergeCell ref="H70:H71"/>
    <mergeCell ref="L70:L71"/>
    <mergeCell ref="A61:A62"/>
    <mergeCell ref="H61:H62"/>
    <mergeCell ref="L61:L62"/>
    <mergeCell ref="A63:L63"/>
    <mergeCell ref="A52:B52"/>
    <mergeCell ref="A53:L53"/>
    <mergeCell ref="A54:L54"/>
    <mergeCell ref="A55:A56"/>
    <mergeCell ref="H55:H56"/>
    <mergeCell ref="I55:I62"/>
    <mergeCell ref="L55:L56"/>
    <mergeCell ref="A57:A60"/>
    <mergeCell ref="H57:H60"/>
    <mergeCell ref="L57:L60"/>
    <mergeCell ref="A46:A51"/>
    <mergeCell ref="H46:H50"/>
    <mergeCell ref="I46:I51"/>
    <mergeCell ref="L46:L51"/>
    <mergeCell ref="A40:A45"/>
    <mergeCell ref="H40:H44"/>
    <mergeCell ref="I40:I45"/>
    <mergeCell ref="L40:L45"/>
    <mergeCell ref="A34:A39"/>
    <mergeCell ref="H34:H38"/>
    <mergeCell ref="I34:I39"/>
    <mergeCell ref="L34:L39"/>
    <mergeCell ref="A27:A33"/>
    <mergeCell ref="H27:H33"/>
    <mergeCell ref="I27:I33"/>
    <mergeCell ref="L27:L33"/>
    <mergeCell ref="A19:A26"/>
    <mergeCell ref="H19:H26"/>
    <mergeCell ref="I19:I26"/>
    <mergeCell ref="L19:L26"/>
    <mergeCell ref="A12:A18"/>
    <mergeCell ref="H12:H18"/>
    <mergeCell ref="I12:I18"/>
    <mergeCell ref="L12:L18"/>
    <mergeCell ref="A4:A11"/>
    <mergeCell ref="H4:H11"/>
    <mergeCell ref="I4:I11"/>
    <mergeCell ref="L4:L11"/>
    <mergeCell ref="A1:L1"/>
    <mergeCell ref="A2:A3"/>
    <mergeCell ref="B2:B3"/>
    <mergeCell ref="C2:I2"/>
    <mergeCell ref="J2:J3"/>
    <mergeCell ref="K2:L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zoomScale="75" zoomScaleNormal="75" workbookViewId="0" topLeftCell="A1">
      <selection activeCell="P18" sqref="P18"/>
    </sheetView>
  </sheetViews>
  <sheetFormatPr defaultColWidth="8.796875" defaultRowHeight="13.5" customHeight="1"/>
  <cols>
    <col min="1" max="1" width="4.8984375" style="123" customWidth="1"/>
    <col min="2" max="2" width="42.59765625" style="123" customWidth="1"/>
    <col min="3" max="9" width="5.3984375" style="123" customWidth="1"/>
    <col min="10" max="10" width="5.8984375" style="125" customWidth="1"/>
    <col min="11" max="12" width="5.8984375" style="126" customWidth="1"/>
    <col min="13" max="16384" width="9" style="123" customWidth="1"/>
  </cols>
  <sheetData>
    <row r="1" spans="1:12" s="122" customFormat="1" ht="13.5" customHeight="1">
      <c r="A1" s="209" t="s">
        <v>192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122" customFormat="1" ht="13.5" customHeight="1">
      <c r="A2" s="246" t="s">
        <v>0</v>
      </c>
      <c r="B2" s="247" t="s">
        <v>1</v>
      </c>
      <c r="C2" s="248" t="s">
        <v>2</v>
      </c>
      <c r="D2" s="248"/>
      <c r="E2" s="248"/>
      <c r="F2" s="248"/>
      <c r="G2" s="248"/>
      <c r="H2" s="98"/>
      <c r="I2" s="98"/>
      <c r="J2" s="183" t="s">
        <v>103</v>
      </c>
      <c r="K2" s="249" t="s">
        <v>3</v>
      </c>
      <c r="L2" s="249"/>
    </row>
    <row r="3" spans="1:12" s="122" customFormat="1" ht="13.5" customHeight="1">
      <c r="A3" s="246"/>
      <c r="B3" s="247"/>
      <c r="C3" s="97" t="s">
        <v>4</v>
      </c>
      <c r="D3" s="97" t="s">
        <v>5</v>
      </c>
      <c r="E3" s="97" t="s">
        <v>6</v>
      </c>
      <c r="F3" s="97" t="s">
        <v>7</v>
      </c>
      <c r="G3" s="97" t="s">
        <v>8</v>
      </c>
      <c r="H3" s="97" t="s">
        <v>4</v>
      </c>
      <c r="I3" s="97" t="s">
        <v>56</v>
      </c>
      <c r="J3" s="183"/>
      <c r="K3" s="99" t="s">
        <v>9</v>
      </c>
      <c r="L3" s="99" t="s">
        <v>4</v>
      </c>
    </row>
    <row r="4" spans="1:12" ht="13.5" customHeight="1">
      <c r="A4" s="246">
        <v>1</v>
      </c>
      <c r="B4" s="101" t="s">
        <v>118</v>
      </c>
      <c r="C4" s="102">
        <f>SUM(D4:G4)</f>
        <v>36</v>
      </c>
      <c r="D4" s="102">
        <v>18</v>
      </c>
      <c r="E4" s="102">
        <v>18</v>
      </c>
      <c r="F4" s="102"/>
      <c r="G4" s="102"/>
      <c r="H4" s="246">
        <f>SUM(C4:C10)</f>
        <v>207</v>
      </c>
      <c r="I4" s="246">
        <f>H4</f>
        <v>207</v>
      </c>
      <c r="J4" s="102" t="s">
        <v>11</v>
      </c>
      <c r="K4" s="102">
        <v>5</v>
      </c>
      <c r="L4" s="246">
        <f>SUM(K4:K10)</f>
        <v>28</v>
      </c>
    </row>
    <row r="5" spans="1:12" ht="13.5" customHeight="1">
      <c r="A5" s="246"/>
      <c r="B5" s="101" t="s">
        <v>12</v>
      </c>
      <c r="C5" s="102">
        <f aca="true" t="shared" si="0" ref="C5:C45">SUM(D5:G5)</f>
        <v>36</v>
      </c>
      <c r="D5" s="102">
        <v>18</v>
      </c>
      <c r="E5" s="102">
        <v>18</v>
      </c>
      <c r="F5" s="102"/>
      <c r="G5" s="102"/>
      <c r="H5" s="246"/>
      <c r="I5" s="246"/>
      <c r="J5" s="102" t="s">
        <v>11</v>
      </c>
      <c r="K5" s="102">
        <v>5</v>
      </c>
      <c r="L5" s="246"/>
    </row>
    <row r="6" spans="1:12" ht="13.5" customHeight="1">
      <c r="A6" s="246"/>
      <c r="B6" s="101" t="s">
        <v>16</v>
      </c>
      <c r="C6" s="102">
        <f t="shared" si="0"/>
        <v>36</v>
      </c>
      <c r="D6" s="102">
        <v>18</v>
      </c>
      <c r="E6" s="102"/>
      <c r="F6" s="102">
        <v>18</v>
      </c>
      <c r="G6" s="102"/>
      <c r="H6" s="246"/>
      <c r="I6" s="246"/>
      <c r="J6" s="102" t="s">
        <v>11</v>
      </c>
      <c r="K6" s="102">
        <v>6</v>
      </c>
      <c r="L6" s="246"/>
    </row>
    <row r="7" spans="1:12" ht="13.5" customHeight="1">
      <c r="A7" s="246"/>
      <c r="B7" s="101" t="s">
        <v>120</v>
      </c>
      <c r="C7" s="102">
        <f t="shared" si="0"/>
        <v>36</v>
      </c>
      <c r="D7" s="102">
        <v>18</v>
      </c>
      <c r="E7" s="102">
        <v>18</v>
      </c>
      <c r="F7" s="102"/>
      <c r="G7" s="102"/>
      <c r="H7" s="246"/>
      <c r="I7" s="246"/>
      <c r="J7" s="102" t="s">
        <v>11</v>
      </c>
      <c r="K7" s="102">
        <v>5</v>
      </c>
      <c r="L7" s="246"/>
    </row>
    <row r="8" spans="1:12" ht="13.5" customHeight="1">
      <c r="A8" s="246"/>
      <c r="B8" s="101" t="s">
        <v>121</v>
      </c>
      <c r="C8" s="102">
        <f>SUM(D8:G8)</f>
        <v>36</v>
      </c>
      <c r="D8" s="102">
        <v>18</v>
      </c>
      <c r="E8" s="102">
        <v>18</v>
      </c>
      <c r="F8" s="102"/>
      <c r="G8" s="102"/>
      <c r="H8" s="246"/>
      <c r="I8" s="246"/>
      <c r="J8" s="102" t="s">
        <v>11</v>
      </c>
      <c r="K8" s="102">
        <v>5</v>
      </c>
      <c r="L8" s="246"/>
    </row>
    <row r="9" spans="1:12" ht="13.5" customHeight="1">
      <c r="A9" s="246"/>
      <c r="B9" s="101" t="s">
        <v>123</v>
      </c>
      <c r="C9" s="102">
        <f t="shared" si="0"/>
        <v>9</v>
      </c>
      <c r="D9" s="102">
        <v>9</v>
      </c>
      <c r="E9" s="102"/>
      <c r="F9" s="102"/>
      <c r="G9" s="102"/>
      <c r="H9" s="246"/>
      <c r="I9" s="246"/>
      <c r="J9" s="102" t="s">
        <v>14</v>
      </c>
      <c r="K9" s="102">
        <v>1</v>
      </c>
      <c r="L9" s="246"/>
    </row>
    <row r="10" spans="1:12" ht="13.5" customHeight="1">
      <c r="A10" s="246"/>
      <c r="B10" s="101" t="s">
        <v>19</v>
      </c>
      <c r="C10" s="102">
        <f t="shared" si="0"/>
        <v>18</v>
      </c>
      <c r="D10" s="102"/>
      <c r="E10" s="102">
        <v>18</v>
      </c>
      <c r="F10" s="102"/>
      <c r="G10" s="102"/>
      <c r="H10" s="246"/>
      <c r="I10" s="246"/>
      <c r="J10" s="102" t="s">
        <v>14</v>
      </c>
      <c r="K10" s="102">
        <v>1</v>
      </c>
      <c r="L10" s="246"/>
    </row>
    <row r="11" spans="1:12" ht="13.5" customHeight="1">
      <c r="A11" s="250">
        <v>2</v>
      </c>
      <c r="B11" s="101" t="s">
        <v>124</v>
      </c>
      <c r="C11" s="102">
        <f t="shared" si="0"/>
        <v>36</v>
      </c>
      <c r="D11" s="102">
        <v>18</v>
      </c>
      <c r="E11" s="102">
        <v>18</v>
      </c>
      <c r="F11" s="102"/>
      <c r="G11" s="102"/>
      <c r="H11" s="246">
        <f>SUM(C11:C16)</f>
        <v>201</v>
      </c>
      <c r="I11" s="246">
        <f>H11</f>
        <v>201</v>
      </c>
      <c r="J11" s="102" t="s">
        <v>11</v>
      </c>
      <c r="K11" s="102">
        <v>5</v>
      </c>
      <c r="L11" s="246">
        <f>SUM(K11:K16)</f>
        <v>25</v>
      </c>
    </row>
    <row r="12" spans="1:12" ht="13.5" customHeight="1">
      <c r="A12" s="250"/>
      <c r="B12" s="101" t="s">
        <v>126</v>
      </c>
      <c r="C12" s="102">
        <f>SUM(D12:G12)</f>
        <v>51</v>
      </c>
      <c r="D12" s="102">
        <v>18</v>
      </c>
      <c r="E12" s="102"/>
      <c r="F12" s="102">
        <v>18</v>
      </c>
      <c r="G12" s="102">
        <v>15</v>
      </c>
      <c r="H12" s="246"/>
      <c r="I12" s="246"/>
      <c r="J12" s="102" t="s">
        <v>11</v>
      </c>
      <c r="K12" s="102">
        <v>6</v>
      </c>
      <c r="L12" s="246"/>
    </row>
    <row r="13" spans="1:12" ht="13.5" customHeight="1">
      <c r="A13" s="250"/>
      <c r="B13" s="101" t="s">
        <v>131</v>
      </c>
      <c r="C13" s="102">
        <f>SUM(D13:G13)</f>
        <v>36</v>
      </c>
      <c r="D13" s="102">
        <v>18</v>
      </c>
      <c r="E13" s="102">
        <v>18</v>
      </c>
      <c r="F13" s="102"/>
      <c r="G13" s="102"/>
      <c r="H13" s="246"/>
      <c r="I13" s="246"/>
      <c r="J13" s="102" t="s">
        <v>11</v>
      </c>
      <c r="K13" s="102">
        <v>5</v>
      </c>
      <c r="L13" s="246"/>
    </row>
    <row r="14" spans="1:12" ht="13.5" customHeight="1">
      <c r="A14" s="250"/>
      <c r="B14" s="101" t="s">
        <v>122</v>
      </c>
      <c r="C14" s="102">
        <f t="shared" si="0"/>
        <v>18</v>
      </c>
      <c r="D14" s="102">
        <v>18</v>
      </c>
      <c r="E14" s="102"/>
      <c r="F14" s="102"/>
      <c r="G14" s="102"/>
      <c r="H14" s="246"/>
      <c r="I14" s="246"/>
      <c r="J14" s="102" t="s">
        <v>14</v>
      </c>
      <c r="K14" s="102">
        <v>2</v>
      </c>
      <c r="L14" s="246"/>
    </row>
    <row r="15" spans="1:12" ht="13.5" customHeight="1">
      <c r="A15" s="250"/>
      <c r="B15" s="101" t="s">
        <v>128</v>
      </c>
      <c r="C15" s="102">
        <f t="shared" si="0"/>
        <v>36</v>
      </c>
      <c r="D15" s="102">
        <v>18</v>
      </c>
      <c r="E15" s="102">
        <v>18</v>
      </c>
      <c r="F15" s="102"/>
      <c r="G15" s="102"/>
      <c r="H15" s="246"/>
      <c r="I15" s="246"/>
      <c r="J15" s="102" t="s">
        <v>14</v>
      </c>
      <c r="K15" s="102">
        <v>5</v>
      </c>
      <c r="L15" s="246"/>
    </row>
    <row r="16" spans="1:12" ht="13.5" customHeight="1">
      <c r="A16" s="250"/>
      <c r="B16" s="101" t="s">
        <v>18</v>
      </c>
      <c r="C16" s="102">
        <f t="shared" si="0"/>
        <v>24</v>
      </c>
      <c r="D16" s="102"/>
      <c r="E16" s="102">
        <v>24</v>
      </c>
      <c r="F16" s="102"/>
      <c r="G16" s="102"/>
      <c r="H16" s="246"/>
      <c r="I16" s="246"/>
      <c r="J16" s="102" t="s">
        <v>14</v>
      </c>
      <c r="K16" s="102">
        <v>2</v>
      </c>
      <c r="L16" s="246"/>
    </row>
    <row r="17" spans="1:12" ht="13.5" customHeight="1">
      <c r="A17" s="246">
        <v>3</v>
      </c>
      <c r="B17" s="101" t="s">
        <v>130</v>
      </c>
      <c r="C17" s="102">
        <f t="shared" si="0"/>
        <v>36</v>
      </c>
      <c r="D17" s="102">
        <v>18</v>
      </c>
      <c r="E17" s="102">
        <v>18</v>
      </c>
      <c r="F17" s="102"/>
      <c r="G17" s="102"/>
      <c r="H17" s="246">
        <f>SUM(C17:C22)</f>
        <v>186</v>
      </c>
      <c r="I17" s="246">
        <f>H17</f>
        <v>186</v>
      </c>
      <c r="J17" s="102" t="s">
        <v>11</v>
      </c>
      <c r="K17" s="102">
        <v>5</v>
      </c>
      <c r="L17" s="246">
        <f>SUM(K17:K22)</f>
        <v>26</v>
      </c>
    </row>
    <row r="18" spans="1:12" ht="13.5" customHeight="1">
      <c r="A18" s="246"/>
      <c r="B18" s="101" t="s">
        <v>23</v>
      </c>
      <c r="C18" s="102">
        <f>SUM(D18:G18)</f>
        <v>36</v>
      </c>
      <c r="D18" s="102">
        <v>18</v>
      </c>
      <c r="E18" s="102"/>
      <c r="F18" s="102">
        <v>18</v>
      </c>
      <c r="G18" s="102"/>
      <c r="H18" s="246"/>
      <c r="I18" s="246"/>
      <c r="J18" s="102" t="s">
        <v>11</v>
      </c>
      <c r="K18" s="102">
        <v>6</v>
      </c>
      <c r="L18" s="246"/>
    </row>
    <row r="19" spans="1:12" ht="13.5" customHeight="1">
      <c r="A19" s="246"/>
      <c r="B19" s="101" t="s">
        <v>30</v>
      </c>
      <c r="C19" s="102">
        <f t="shared" si="0"/>
        <v>36</v>
      </c>
      <c r="D19" s="102">
        <v>18</v>
      </c>
      <c r="E19" s="102"/>
      <c r="F19" s="102">
        <v>18</v>
      </c>
      <c r="G19" s="102"/>
      <c r="H19" s="246"/>
      <c r="I19" s="246"/>
      <c r="J19" s="102" t="s">
        <v>11</v>
      </c>
      <c r="K19" s="102">
        <v>6</v>
      </c>
      <c r="L19" s="246"/>
    </row>
    <row r="20" spans="1:12" ht="13.5" customHeight="1">
      <c r="A20" s="246"/>
      <c r="B20" s="101" t="s">
        <v>89</v>
      </c>
      <c r="C20" s="102">
        <f t="shared" si="0"/>
        <v>36</v>
      </c>
      <c r="D20" s="102">
        <v>18</v>
      </c>
      <c r="F20" s="102">
        <v>18</v>
      </c>
      <c r="G20" s="102"/>
      <c r="H20" s="246"/>
      <c r="I20" s="246"/>
      <c r="J20" s="102" t="s">
        <v>14</v>
      </c>
      <c r="K20" s="102">
        <v>5</v>
      </c>
      <c r="L20" s="246"/>
    </row>
    <row r="21" spans="1:12" ht="13.5" customHeight="1">
      <c r="A21" s="246"/>
      <c r="B21" s="101" t="s">
        <v>132</v>
      </c>
      <c r="C21" s="102">
        <f t="shared" si="0"/>
        <v>18</v>
      </c>
      <c r="D21" s="102"/>
      <c r="E21" s="102"/>
      <c r="F21" s="102">
        <v>18</v>
      </c>
      <c r="G21" s="102"/>
      <c r="H21" s="246"/>
      <c r="I21" s="246"/>
      <c r="J21" s="102" t="s">
        <v>14</v>
      </c>
      <c r="K21" s="102">
        <v>2</v>
      </c>
      <c r="L21" s="246"/>
    </row>
    <row r="22" spans="1:12" ht="13.5" customHeight="1">
      <c r="A22" s="246"/>
      <c r="B22" s="101" t="s">
        <v>18</v>
      </c>
      <c r="C22" s="102">
        <f t="shared" si="0"/>
        <v>24</v>
      </c>
      <c r="D22" s="102"/>
      <c r="E22" s="102">
        <v>24</v>
      </c>
      <c r="F22" s="102"/>
      <c r="G22" s="102"/>
      <c r="H22" s="246"/>
      <c r="I22" s="246"/>
      <c r="J22" s="102" t="s">
        <v>14</v>
      </c>
      <c r="K22" s="102">
        <v>2</v>
      </c>
      <c r="L22" s="246"/>
    </row>
    <row r="23" spans="1:12" ht="13.5" customHeight="1">
      <c r="A23" s="246">
        <v>4</v>
      </c>
      <c r="B23" s="101" t="s">
        <v>134</v>
      </c>
      <c r="C23" s="102">
        <f t="shared" si="0"/>
        <v>51</v>
      </c>
      <c r="D23" s="102">
        <v>18</v>
      </c>
      <c r="E23" s="102"/>
      <c r="F23" s="102">
        <v>18</v>
      </c>
      <c r="G23" s="102">
        <v>15</v>
      </c>
      <c r="H23" s="246">
        <f>SUM(C23:C29)</f>
        <v>207</v>
      </c>
      <c r="I23" s="246">
        <f>H23</f>
        <v>207</v>
      </c>
      <c r="J23" s="102" t="s">
        <v>11</v>
      </c>
      <c r="K23" s="102">
        <v>5</v>
      </c>
      <c r="L23" s="246">
        <f>SUM(K23:K29)</f>
        <v>24</v>
      </c>
    </row>
    <row r="24" spans="1:12" ht="13.5" customHeight="1">
      <c r="A24" s="246"/>
      <c r="B24" s="101" t="s">
        <v>135</v>
      </c>
      <c r="C24" s="102">
        <f t="shared" si="0"/>
        <v>51</v>
      </c>
      <c r="D24" s="102">
        <v>18</v>
      </c>
      <c r="E24" s="102"/>
      <c r="F24" s="102">
        <v>18</v>
      </c>
      <c r="G24" s="102">
        <v>15</v>
      </c>
      <c r="H24" s="246"/>
      <c r="I24" s="246"/>
      <c r="J24" s="102" t="s">
        <v>11</v>
      </c>
      <c r="K24" s="102">
        <v>6</v>
      </c>
      <c r="L24" s="246"/>
    </row>
    <row r="25" spans="1:12" ht="13.5" customHeight="1">
      <c r="A25" s="246"/>
      <c r="B25" s="101" t="s">
        <v>136</v>
      </c>
      <c r="C25" s="102">
        <f t="shared" si="0"/>
        <v>27</v>
      </c>
      <c r="D25" s="102">
        <v>18</v>
      </c>
      <c r="E25" s="102">
        <v>9</v>
      </c>
      <c r="F25" s="102"/>
      <c r="G25" s="102"/>
      <c r="H25" s="246"/>
      <c r="I25" s="246"/>
      <c r="J25" s="102" t="s">
        <v>11</v>
      </c>
      <c r="K25" s="102">
        <v>4</v>
      </c>
      <c r="L25" s="246"/>
    </row>
    <row r="26" spans="1:12" ht="13.5" customHeight="1">
      <c r="A26" s="246"/>
      <c r="B26" s="101" t="s">
        <v>133</v>
      </c>
      <c r="C26" s="102">
        <f t="shared" si="0"/>
        <v>18</v>
      </c>
      <c r="D26" s="102">
        <v>9</v>
      </c>
      <c r="E26" s="102">
        <v>9</v>
      </c>
      <c r="F26" s="102"/>
      <c r="G26" s="102"/>
      <c r="H26" s="246"/>
      <c r="I26" s="246"/>
      <c r="J26" s="102" t="s">
        <v>14</v>
      </c>
      <c r="K26" s="102">
        <v>2</v>
      </c>
      <c r="L26" s="246"/>
    </row>
    <row r="27" spans="1:12" ht="13.5" customHeight="1">
      <c r="A27" s="246"/>
      <c r="B27" s="101" t="s">
        <v>129</v>
      </c>
      <c r="C27" s="102">
        <f t="shared" si="0"/>
        <v>18</v>
      </c>
      <c r="D27" s="102">
        <v>18</v>
      </c>
      <c r="E27" s="102"/>
      <c r="F27" s="102"/>
      <c r="G27" s="102"/>
      <c r="H27" s="246"/>
      <c r="I27" s="246"/>
      <c r="J27" s="102" t="s">
        <v>14</v>
      </c>
      <c r="K27" s="102">
        <v>2</v>
      </c>
      <c r="L27" s="246"/>
    </row>
    <row r="28" spans="1:12" ht="13.5" customHeight="1">
      <c r="A28" s="246"/>
      <c r="B28" s="101" t="s">
        <v>185</v>
      </c>
      <c r="C28" s="102">
        <f t="shared" si="0"/>
        <v>18</v>
      </c>
      <c r="D28" s="102">
        <v>18</v>
      </c>
      <c r="E28" s="102"/>
      <c r="F28" s="102"/>
      <c r="G28" s="102"/>
      <c r="H28" s="246"/>
      <c r="I28" s="246"/>
      <c r="J28" s="102" t="s">
        <v>14</v>
      </c>
      <c r="K28" s="102">
        <v>2</v>
      </c>
      <c r="L28" s="246"/>
    </row>
    <row r="29" spans="1:12" ht="13.5" customHeight="1">
      <c r="A29" s="246"/>
      <c r="B29" s="101" t="s">
        <v>18</v>
      </c>
      <c r="C29" s="102">
        <f t="shared" si="0"/>
        <v>24</v>
      </c>
      <c r="D29" s="102"/>
      <c r="E29" s="102">
        <v>24</v>
      </c>
      <c r="F29" s="102"/>
      <c r="H29" s="246"/>
      <c r="I29" s="246"/>
      <c r="J29" s="102" t="s">
        <v>11</v>
      </c>
      <c r="K29" s="102">
        <v>3</v>
      </c>
      <c r="L29" s="246"/>
    </row>
    <row r="30" spans="1:12" ht="13.5" customHeight="1">
      <c r="A30" s="246">
        <v>5</v>
      </c>
      <c r="B30" s="101" t="s">
        <v>137</v>
      </c>
      <c r="C30" s="102">
        <f t="shared" si="0"/>
        <v>36</v>
      </c>
      <c r="D30" s="102">
        <v>18</v>
      </c>
      <c r="E30" s="102">
        <v>9</v>
      </c>
      <c r="F30" s="102">
        <v>9</v>
      </c>
      <c r="G30" s="102"/>
      <c r="H30" s="212">
        <f>SUM(C30:C35)</f>
        <v>144</v>
      </c>
      <c r="I30" s="246">
        <f>SUM(H30:H36)</f>
        <v>198</v>
      </c>
      <c r="J30" s="102" t="s">
        <v>14</v>
      </c>
      <c r="K30" s="102">
        <v>5</v>
      </c>
      <c r="L30" s="246">
        <f>SUM(K30:K36)</f>
        <v>26</v>
      </c>
    </row>
    <row r="31" spans="1:12" ht="13.5" customHeight="1">
      <c r="A31" s="246"/>
      <c r="B31" s="101" t="s">
        <v>138</v>
      </c>
      <c r="C31" s="102">
        <f t="shared" si="0"/>
        <v>27</v>
      </c>
      <c r="D31" s="102">
        <v>18</v>
      </c>
      <c r="E31" s="102"/>
      <c r="F31" s="102">
        <v>9</v>
      </c>
      <c r="G31" s="102"/>
      <c r="H31" s="223"/>
      <c r="I31" s="246"/>
      <c r="J31" s="102" t="s">
        <v>14</v>
      </c>
      <c r="K31" s="102">
        <v>2</v>
      </c>
      <c r="L31" s="246"/>
    </row>
    <row r="32" spans="1:12" ht="13.5" customHeight="1">
      <c r="A32" s="246"/>
      <c r="B32" s="101" t="s">
        <v>62</v>
      </c>
      <c r="C32" s="102">
        <f t="shared" si="0"/>
        <v>36</v>
      </c>
      <c r="D32" s="102">
        <v>18</v>
      </c>
      <c r="E32" s="102"/>
      <c r="F32" s="102">
        <v>18</v>
      </c>
      <c r="G32" s="102"/>
      <c r="H32" s="223"/>
      <c r="I32" s="246"/>
      <c r="J32" s="102" t="s">
        <v>11</v>
      </c>
      <c r="K32" s="102">
        <v>6</v>
      </c>
      <c r="L32" s="246"/>
    </row>
    <row r="33" spans="1:12" ht="13.5" customHeight="1">
      <c r="A33" s="246"/>
      <c r="B33" s="101" t="s">
        <v>25</v>
      </c>
      <c r="C33" s="102">
        <f t="shared" si="0"/>
        <v>9</v>
      </c>
      <c r="D33" s="102">
        <v>9</v>
      </c>
      <c r="E33" s="102"/>
      <c r="F33" s="102"/>
      <c r="G33" s="102"/>
      <c r="H33" s="223"/>
      <c r="I33" s="246"/>
      <c r="J33" s="102" t="s">
        <v>14</v>
      </c>
      <c r="K33" s="102">
        <v>1</v>
      </c>
      <c r="L33" s="246"/>
    </row>
    <row r="34" spans="1:12" ht="13.5" customHeight="1">
      <c r="A34" s="246"/>
      <c r="B34" s="101" t="s">
        <v>186</v>
      </c>
      <c r="C34" s="102">
        <f>SUM(D34:G34)</f>
        <v>18</v>
      </c>
      <c r="D34" s="102">
        <v>18</v>
      </c>
      <c r="E34" s="102"/>
      <c r="F34" s="102"/>
      <c r="G34" s="102"/>
      <c r="H34" s="223"/>
      <c r="I34" s="246"/>
      <c r="J34" s="102" t="s">
        <v>14</v>
      </c>
      <c r="K34" s="102">
        <v>2</v>
      </c>
      <c r="L34" s="246"/>
    </row>
    <row r="35" spans="1:12" ht="13.5" customHeight="1">
      <c r="A35" s="246"/>
      <c r="B35" s="113" t="s">
        <v>187</v>
      </c>
      <c r="C35" s="102">
        <f>SUM(D35:G35)</f>
        <v>18</v>
      </c>
      <c r="D35" s="102">
        <v>9</v>
      </c>
      <c r="E35" s="102"/>
      <c r="F35" s="102">
        <v>9</v>
      </c>
      <c r="G35" s="102"/>
      <c r="H35" s="213"/>
      <c r="I35" s="246"/>
      <c r="J35" s="102" t="s">
        <v>14</v>
      </c>
      <c r="K35" s="102">
        <v>2</v>
      </c>
      <c r="L35" s="246"/>
    </row>
    <row r="36" spans="1:12" ht="13.5" customHeight="1">
      <c r="A36" s="246"/>
      <c r="B36" s="109" t="s">
        <v>69</v>
      </c>
      <c r="C36" s="102">
        <f>SUM(C57:C58)</f>
        <v>54</v>
      </c>
      <c r="D36" s="102"/>
      <c r="E36" s="102"/>
      <c r="F36" s="102"/>
      <c r="G36" s="102"/>
      <c r="H36" s="97">
        <f>C36</f>
        <v>54</v>
      </c>
      <c r="I36" s="246"/>
      <c r="J36" s="102" t="s">
        <v>70</v>
      </c>
      <c r="K36" s="97">
        <f>SUM(K57:K58)</f>
        <v>8</v>
      </c>
      <c r="L36" s="246"/>
    </row>
    <row r="37" spans="1:12" ht="13.5" customHeight="1">
      <c r="A37" s="246">
        <v>6</v>
      </c>
      <c r="B37" s="101" t="s">
        <v>141</v>
      </c>
      <c r="C37" s="102">
        <f t="shared" si="0"/>
        <v>36</v>
      </c>
      <c r="D37" s="102">
        <v>18</v>
      </c>
      <c r="E37" s="102"/>
      <c r="F37" s="102">
        <v>18</v>
      </c>
      <c r="G37" s="102"/>
      <c r="H37" s="246">
        <f>SUM(C37:C40)</f>
        <v>126</v>
      </c>
      <c r="I37" s="246">
        <f>SUM(H37:H41)</f>
        <v>216</v>
      </c>
      <c r="J37" s="102" t="s">
        <v>14</v>
      </c>
      <c r="K37" s="102">
        <v>5</v>
      </c>
      <c r="L37" s="246">
        <f>SUM(K37:K41)</f>
        <v>28</v>
      </c>
    </row>
    <row r="38" spans="1:12" ht="13.5" customHeight="1">
      <c r="A38" s="246"/>
      <c r="B38" s="101" t="s">
        <v>140</v>
      </c>
      <c r="C38" s="102">
        <f t="shared" si="0"/>
        <v>36</v>
      </c>
      <c r="D38" s="102">
        <v>18</v>
      </c>
      <c r="E38" s="102"/>
      <c r="F38" s="102">
        <v>18</v>
      </c>
      <c r="G38" s="102"/>
      <c r="H38" s="246"/>
      <c r="I38" s="246"/>
      <c r="J38" s="102" t="s">
        <v>14</v>
      </c>
      <c r="K38" s="102">
        <v>4</v>
      </c>
      <c r="L38" s="246"/>
    </row>
    <row r="39" spans="1:12" ht="26.25" customHeight="1">
      <c r="A39" s="246"/>
      <c r="B39" s="111" t="s">
        <v>148</v>
      </c>
      <c r="C39" s="102">
        <f>SUM(D39:G39)</f>
        <v>18</v>
      </c>
      <c r="D39" s="102">
        <v>18</v>
      </c>
      <c r="E39" s="102"/>
      <c r="F39" s="102"/>
      <c r="G39" s="102"/>
      <c r="H39" s="246"/>
      <c r="I39" s="246"/>
      <c r="J39" s="102" t="s">
        <v>14</v>
      </c>
      <c r="K39" s="102">
        <v>2</v>
      </c>
      <c r="L39" s="246"/>
    </row>
    <row r="40" spans="1:12" ht="13.5" customHeight="1">
      <c r="A40" s="246"/>
      <c r="B40" s="101" t="s">
        <v>188</v>
      </c>
      <c r="C40" s="102">
        <f t="shared" si="0"/>
        <v>36</v>
      </c>
      <c r="D40" s="102">
        <v>18</v>
      </c>
      <c r="E40" s="102"/>
      <c r="F40" s="102">
        <v>18</v>
      </c>
      <c r="G40" s="102"/>
      <c r="H40" s="246"/>
      <c r="I40" s="246"/>
      <c r="J40" s="102" t="s">
        <v>14</v>
      </c>
      <c r="K40" s="102">
        <v>4</v>
      </c>
      <c r="L40" s="246"/>
    </row>
    <row r="41" spans="1:12" ht="13.5" customHeight="1">
      <c r="A41" s="246"/>
      <c r="B41" s="110" t="s">
        <v>69</v>
      </c>
      <c r="C41" s="102">
        <f>SUM(C59:C61)</f>
        <v>90</v>
      </c>
      <c r="D41" s="102"/>
      <c r="E41" s="102"/>
      <c r="F41" s="102"/>
      <c r="G41" s="102"/>
      <c r="H41" s="97">
        <f>C41</f>
        <v>90</v>
      </c>
      <c r="I41" s="246"/>
      <c r="J41" s="102" t="s">
        <v>70</v>
      </c>
      <c r="K41" s="97">
        <f>SUM(K59:K61)</f>
        <v>13</v>
      </c>
      <c r="L41" s="246"/>
    </row>
    <row r="42" spans="1:12" ht="13.5" customHeight="1">
      <c r="A42" s="246">
        <v>7</v>
      </c>
      <c r="B42" s="101" t="s">
        <v>143</v>
      </c>
      <c r="C42" s="102">
        <f t="shared" si="0"/>
        <v>36</v>
      </c>
      <c r="D42" s="102">
        <v>18</v>
      </c>
      <c r="E42" s="102"/>
      <c r="F42" s="102">
        <v>18</v>
      </c>
      <c r="G42" s="102"/>
      <c r="H42" s="246">
        <f>SUM(C42:C47)</f>
        <v>90</v>
      </c>
      <c r="I42" s="246">
        <f>SUM(H42:H48)</f>
        <v>171</v>
      </c>
      <c r="J42" s="102" t="s">
        <v>11</v>
      </c>
      <c r="K42" s="102">
        <v>5</v>
      </c>
      <c r="L42" s="246">
        <f>SUM(K42:K48)</f>
        <v>29</v>
      </c>
    </row>
    <row r="43" spans="1:12" ht="13.5" customHeight="1">
      <c r="A43" s="246"/>
      <c r="B43" s="101" t="s">
        <v>189</v>
      </c>
      <c r="C43" s="102">
        <f t="shared" si="0"/>
        <v>18</v>
      </c>
      <c r="D43" s="102"/>
      <c r="E43" s="102"/>
      <c r="F43" s="102">
        <v>18</v>
      </c>
      <c r="G43" s="102"/>
      <c r="H43" s="246"/>
      <c r="I43" s="246"/>
      <c r="J43" s="102" t="s">
        <v>14</v>
      </c>
      <c r="K43" s="102">
        <v>4</v>
      </c>
      <c r="L43" s="246"/>
    </row>
    <row r="44" spans="1:12" ht="13.5" customHeight="1">
      <c r="A44" s="246"/>
      <c r="B44" s="101" t="s">
        <v>145</v>
      </c>
      <c r="C44" s="102">
        <f t="shared" si="0"/>
        <v>9</v>
      </c>
      <c r="D44" s="102"/>
      <c r="E44" s="102"/>
      <c r="F44" s="102">
        <v>9</v>
      </c>
      <c r="G44" s="102"/>
      <c r="H44" s="246"/>
      <c r="I44" s="246"/>
      <c r="J44" s="102" t="s">
        <v>14</v>
      </c>
      <c r="K44" s="102">
        <v>2</v>
      </c>
      <c r="L44" s="246"/>
    </row>
    <row r="45" spans="1:12" ht="13.5" customHeight="1">
      <c r="A45" s="246"/>
      <c r="B45" s="101" t="s">
        <v>190</v>
      </c>
      <c r="C45" s="102">
        <f t="shared" si="0"/>
        <v>9</v>
      </c>
      <c r="D45" s="102"/>
      <c r="E45" s="102"/>
      <c r="F45" s="102">
        <v>9</v>
      </c>
      <c r="G45" s="102"/>
      <c r="H45" s="246"/>
      <c r="I45" s="246"/>
      <c r="J45" s="102" t="s">
        <v>14</v>
      </c>
      <c r="K45" s="102">
        <v>2</v>
      </c>
      <c r="L45" s="246"/>
    </row>
    <row r="46" spans="1:12" ht="13.5" customHeight="1">
      <c r="A46" s="246"/>
      <c r="B46" s="101" t="s">
        <v>47</v>
      </c>
      <c r="C46" s="102">
        <f>SUM(D46:G46)</f>
        <v>18</v>
      </c>
      <c r="D46" s="102"/>
      <c r="E46" s="102">
        <v>18</v>
      </c>
      <c r="F46" s="102"/>
      <c r="G46" s="102"/>
      <c r="H46" s="246"/>
      <c r="I46" s="246"/>
      <c r="J46" s="102" t="s">
        <v>14</v>
      </c>
      <c r="K46" s="102">
        <v>2</v>
      </c>
      <c r="L46" s="246"/>
    </row>
    <row r="47" spans="1:12" ht="13.5" customHeight="1">
      <c r="A47" s="246"/>
      <c r="B47" s="101" t="s">
        <v>40</v>
      </c>
      <c r="C47" s="102"/>
      <c r="D47" s="102"/>
      <c r="E47" s="102"/>
      <c r="F47" s="102"/>
      <c r="G47" s="102"/>
      <c r="H47" s="246"/>
      <c r="I47" s="246"/>
      <c r="J47" s="102" t="s">
        <v>14</v>
      </c>
      <c r="K47" s="102">
        <v>4</v>
      </c>
      <c r="L47" s="246"/>
    </row>
    <row r="48" spans="1:12" ht="13.5" customHeight="1">
      <c r="A48" s="246"/>
      <c r="B48" s="110" t="s">
        <v>69</v>
      </c>
      <c r="C48" s="102">
        <f>SUM(C62:C64)</f>
        <v>81</v>
      </c>
      <c r="D48" s="102"/>
      <c r="E48" s="102"/>
      <c r="F48" s="102"/>
      <c r="G48" s="102"/>
      <c r="H48" s="97">
        <f>C48</f>
        <v>81</v>
      </c>
      <c r="I48" s="246"/>
      <c r="J48" s="102" t="s">
        <v>70</v>
      </c>
      <c r="K48" s="97">
        <f>SUM(K62:K64)</f>
        <v>10</v>
      </c>
      <c r="L48" s="246"/>
    </row>
    <row r="49" spans="1:12" ht="13.5" customHeight="1">
      <c r="A49" s="246">
        <v>8</v>
      </c>
      <c r="B49" s="101" t="s">
        <v>147</v>
      </c>
      <c r="C49" s="102">
        <f>SUM(D49:G49)</f>
        <v>27</v>
      </c>
      <c r="D49" s="102">
        <v>18</v>
      </c>
      <c r="E49" s="102"/>
      <c r="F49" s="102">
        <v>9</v>
      </c>
      <c r="G49" s="102"/>
      <c r="H49" s="246">
        <f>SUM(C49:C53)</f>
        <v>72</v>
      </c>
      <c r="I49" s="246">
        <f>H49</f>
        <v>72</v>
      </c>
      <c r="J49" s="102" t="s">
        <v>11</v>
      </c>
      <c r="K49" s="102">
        <v>4</v>
      </c>
      <c r="L49" s="246">
        <f>SUM(K49:K53)</f>
        <v>24</v>
      </c>
    </row>
    <row r="50" spans="1:12" ht="13.5" customHeight="1">
      <c r="A50" s="246"/>
      <c r="B50" s="101" t="s">
        <v>144</v>
      </c>
      <c r="C50" s="102">
        <f>SUM(D50:G50)</f>
        <v>9</v>
      </c>
      <c r="D50" s="102">
        <v>9</v>
      </c>
      <c r="E50" s="102"/>
      <c r="F50" s="102"/>
      <c r="G50" s="102"/>
      <c r="H50" s="246"/>
      <c r="I50" s="246"/>
      <c r="J50" s="102" t="s">
        <v>14</v>
      </c>
      <c r="K50" s="102">
        <v>1</v>
      </c>
      <c r="L50" s="246"/>
    </row>
    <row r="51" spans="1:12" ht="13.5" customHeight="1">
      <c r="A51" s="246"/>
      <c r="B51" s="113" t="s">
        <v>149</v>
      </c>
      <c r="C51" s="102">
        <f>SUM(D51:G51)</f>
        <v>18</v>
      </c>
      <c r="D51" s="102">
        <v>9</v>
      </c>
      <c r="E51" s="102"/>
      <c r="F51" s="102">
        <v>9</v>
      </c>
      <c r="G51" s="102"/>
      <c r="H51" s="246"/>
      <c r="I51" s="246"/>
      <c r="J51" s="102" t="s">
        <v>14</v>
      </c>
      <c r="K51" s="102">
        <v>2</v>
      </c>
      <c r="L51" s="246"/>
    </row>
    <row r="52" spans="1:12" ht="13.5" customHeight="1">
      <c r="A52" s="246"/>
      <c r="B52" s="101" t="s">
        <v>47</v>
      </c>
      <c r="C52" s="102">
        <f>SUM(D52:G52)</f>
        <v>18</v>
      </c>
      <c r="D52" s="102"/>
      <c r="E52" s="102">
        <v>18</v>
      </c>
      <c r="F52" s="102"/>
      <c r="G52" s="102"/>
      <c r="H52" s="246"/>
      <c r="I52" s="246"/>
      <c r="J52" s="102" t="s">
        <v>14</v>
      </c>
      <c r="K52" s="102">
        <v>2</v>
      </c>
      <c r="L52" s="246"/>
    </row>
    <row r="53" spans="1:12" ht="13.5" customHeight="1">
      <c r="A53" s="246"/>
      <c r="B53" s="101" t="s">
        <v>150</v>
      </c>
      <c r="C53" s="102" t="s">
        <v>78</v>
      </c>
      <c r="D53" s="102"/>
      <c r="E53" s="102"/>
      <c r="F53" s="102"/>
      <c r="G53" s="102"/>
      <c r="H53" s="246"/>
      <c r="I53" s="246"/>
      <c r="J53" s="102" t="s">
        <v>11</v>
      </c>
      <c r="K53" s="102">
        <v>15</v>
      </c>
      <c r="L53" s="246"/>
    </row>
    <row r="54" spans="1:12" ht="13.5" customHeight="1">
      <c r="A54" s="247" t="s">
        <v>79</v>
      </c>
      <c r="B54" s="247"/>
      <c r="C54" s="97">
        <f>SUM(C4:C53)</f>
        <v>1458</v>
      </c>
      <c r="D54" s="97">
        <f>SUM(D4:D35,D37:D40,D42:D47,D49:D53,D66:D73)</f>
        <v>684</v>
      </c>
      <c r="E54" s="97">
        <f>SUM(E4:E35,E37:E40,E42:E47,E49:E53,E66:E73)</f>
        <v>297</v>
      </c>
      <c r="F54" s="97">
        <f>SUM(F4:F35,F37:F40,F42:F47,F49:F53,F66:F73)</f>
        <v>432</v>
      </c>
      <c r="G54" s="97">
        <f>SUM(G4:G35,G37:G40,G42:G47,G49:G53,G66:G73)</f>
        <v>45</v>
      </c>
      <c r="H54" s="97">
        <f>SUM(H4:H53)</f>
        <v>1458</v>
      </c>
      <c r="I54" s="97">
        <f>SUM(I4:I53)</f>
        <v>1458</v>
      </c>
      <c r="J54" s="102"/>
      <c r="K54" s="97">
        <f>SUM(K4:K53)</f>
        <v>210</v>
      </c>
      <c r="L54" s="98">
        <f>SUM(K4:K53)</f>
        <v>210</v>
      </c>
    </row>
    <row r="55" spans="1:12" ht="13.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</row>
    <row r="56" spans="1:12" ht="13.5" customHeight="1">
      <c r="A56" s="252" t="s">
        <v>160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</row>
    <row r="57" spans="1:12" ht="13.5" customHeight="1">
      <c r="A57" s="246">
        <v>5</v>
      </c>
      <c r="B57" s="113" t="s">
        <v>153</v>
      </c>
      <c r="C57" s="102">
        <f>SUM(D57:G57)</f>
        <v>27</v>
      </c>
      <c r="D57" s="102">
        <v>9</v>
      </c>
      <c r="E57" s="102"/>
      <c r="F57" s="102">
        <v>18</v>
      </c>
      <c r="G57" s="102"/>
      <c r="H57" s="212">
        <f>SUM(C57:C58)</f>
        <v>54</v>
      </c>
      <c r="I57" s="212">
        <f>SUM(H57:H64)</f>
        <v>225</v>
      </c>
      <c r="J57" s="102" t="s">
        <v>11</v>
      </c>
      <c r="K57" s="102">
        <v>4</v>
      </c>
      <c r="L57" s="246">
        <f>SUM(K57:K58)</f>
        <v>8</v>
      </c>
    </row>
    <row r="58" spans="1:12" ht="13.5" customHeight="1">
      <c r="A58" s="246"/>
      <c r="B58" s="113" t="s">
        <v>161</v>
      </c>
      <c r="C58" s="102">
        <f aca="true" t="shared" si="1" ref="C58:C64">SUM(D58:G58)</f>
        <v>27</v>
      </c>
      <c r="D58" s="102">
        <v>9</v>
      </c>
      <c r="E58" s="102"/>
      <c r="F58" s="102">
        <v>18</v>
      </c>
      <c r="G58" s="102"/>
      <c r="H58" s="253"/>
      <c r="I58" s="253"/>
      <c r="J58" s="102" t="s">
        <v>14</v>
      </c>
      <c r="K58" s="102">
        <v>4</v>
      </c>
      <c r="L58" s="246"/>
    </row>
    <row r="59" spans="1:12" ht="13.5" customHeight="1">
      <c r="A59" s="246">
        <v>6</v>
      </c>
      <c r="B59" s="113" t="s">
        <v>162</v>
      </c>
      <c r="C59" s="102">
        <f t="shared" si="1"/>
        <v>27</v>
      </c>
      <c r="D59" s="102">
        <v>9</v>
      </c>
      <c r="E59" s="102"/>
      <c r="F59" s="102">
        <v>18</v>
      </c>
      <c r="G59" s="102"/>
      <c r="H59" s="212">
        <f>SUM(C59:C61)</f>
        <v>90</v>
      </c>
      <c r="I59" s="253"/>
      <c r="J59" s="124" t="s">
        <v>11</v>
      </c>
      <c r="K59" s="102">
        <v>5</v>
      </c>
      <c r="L59" s="246">
        <f>SUM(K59:K61)</f>
        <v>13</v>
      </c>
    </row>
    <row r="60" spans="1:12" ht="13.5" customHeight="1">
      <c r="A60" s="246"/>
      <c r="B60" s="113" t="s">
        <v>156</v>
      </c>
      <c r="C60" s="102">
        <f t="shared" si="1"/>
        <v>27</v>
      </c>
      <c r="D60" s="102">
        <v>9</v>
      </c>
      <c r="E60" s="102"/>
      <c r="F60" s="102">
        <v>18</v>
      </c>
      <c r="G60" s="102"/>
      <c r="H60" s="253"/>
      <c r="I60" s="253"/>
      <c r="J60" s="102" t="s">
        <v>14</v>
      </c>
      <c r="K60" s="102">
        <v>3</v>
      </c>
      <c r="L60" s="246"/>
    </row>
    <row r="61" spans="1:12" ht="13.5" customHeight="1">
      <c r="A61" s="246"/>
      <c r="B61" s="113" t="s">
        <v>157</v>
      </c>
      <c r="C61" s="102">
        <f t="shared" si="1"/>
        <v>36</v>
      </c>
      <c r="D61" s="102">
        <v>18</v>
      </c>
      <c r="E61" s="102"/>
      <c r="F61" s="102">
        <v>18</v>
      </c>
      <c r="G61" s="102"/>
      <c r="H61" s="253"/>
      <c r="I61" s="253"/>
      <c r="J61" s="102" t="s">
        <v>14</v>
      </c>
      <c r="K61" s="102">
        <v>5</v>
      </c>
      <c r="L61" s="246"/>
    </row>
    <row r="62" spans="1:12" ht="13.5" customHeight="1">
      <c r="A62" s="246">
        <v>7</v>
      </c>
      <c r="B62" s="113" t="s">
        <v>158</v>
      </c>
      <c r="C62" s="102">
        <f t="shared" si="1"/>
        <v>27</v>
      </c>
      <c r="D62" s="102">
        <v>9</v>
      </c>
      <c r="E62" s="102"/>
      <c r="F62" s="102">
        <v>18</v>
      </c>
      <c r="G62" s="102"/>
      <c r="H62" s="212">
        <f>SUM(C62:C64)</f>
        <v>81</v>
      </c>
      <c r="I62" s="253"/>
      <c r="J62" s="102" t="s">
        <v>11</v>
      </c>
      <c r="K62" s="102">
        <v>3</v>
      </c>
      <c r="L62" s="246">
        <f>SUM(K62:K64)</f>
        <v>10</v>
      </c>
    </row>
    <row r="63" spans="1:12" ht="27" customHeight="1">
      <c r="A63" s="246"/>
      <c r="B63" s="113" t="s">
        <v>155</v>
      </c>
      <c r="C63" s="102">
        <f t="shared" si="1"/>
        <v>36</v>
      </c>
      <c r="D63" s="102">
        <v>18</v>
      </c>
      <c r="E63" s="102"/>
      <c r="F63" s="102">
        <v>18</v>
      </c>
      <c r="G63" s="102"/>
      <c r="H63" s="253"/>
      <c r="I63" s="253"/>
      <c r="J63" s="102" t="s">
        <v>11</v>
      </c>
      <c r="K63" s="102">
        <v>5</v>
      </c>
      <c r="L63" s="246"/>
    </row>
    <row r="64" spans="1:12" ht="13.5" customHeight="1">
      <c r="A64" s="246"/>
      <c r="B64" s="113" t="s">
        <v>163</v>
      </c>
      <c r="C64" s="102">
        <f t="shared" si="1"/>
        <v>18</v>
      </c>
      <c r="D64" s="102">
        <v>9</v>
      </c>
      <c r="E64" s="102"/>
      <c r="F64" s="102">
        <v>9</v>
      </c>
      <c r="G64" s="102"/>
      <c r="H64" s="254"/>
      <c r="I64" s="253"/>
      <c r="J64" s="102" t="s">
        <v>14</v>
      </c>
      <c r="K64" s="102">
        <v>2</v>
      </c>
      <c r="L64" s="246"/>
    </row>
    <row r="65" spans="1:12" ht="13.5" customHeight="1">
      <c r="A65" s="252" t="s">
        <v>164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</row>
    <row r="66" spans="1:12" ht="13.5" customHeight="1">
      <c r="A66" s="246">
        <v>5</v>
      </c>
      <c r="B66" s="113" t="s">
        <v>165</v>
      </c>
      <c r="C66" s="102">
        <f>SUM(D66:G66)</f>
        <v>27</v>
      </c>
      <c r="D66" s="102">
        <v>9</v>
      </c>
      <c r="E66" s="102"/>
      <c r="F66" s="102">
        <v>18</v>
      </c>
      <c r="G66" s="102"/>
      <c r="H66" s="212">
        <f>SUM(C66:C67)</f>
        <v>54</v>
      </c>
      <c r="I66" s="212">
        <f>SUM(H66:H73)</f>
        <v>225</v>
      </c>
      <c r="J66" s="102" t="s">
        <v>11</v>
      </c>
      <c r="K66" s="102">
        <v>4</v>
      </c>
      <c r="L66" s="246">
        <f>SUM(K66:K67)</f>
        <v>8</v>
      </c>
    </row>
    <row r="67" spans="1:12" ht="13.5" customHeight="1">
      <c r="A67" s="246"/>
      <c r="B67" s="101" t="s">
        <v>166</v>
      </c>
      <c r="C67" s="102">
        <f aca="true" t="shared" si="2" ref="C67:C73">SUM(D67:G67)</f>
        <v>27</v>
      </c>
      <c r="D67" s="102">
        <v>9</v>
      </c>
      <c r="E67" s="102"/>
      <c r="F67" s="102">
        <v>18</v>
      </c>
      <c r="G67" s="102"/>
      <c r="H67" s="253"/>
      <c r="I67" s="253"/>
      <c r="J67" s="102" t="s">
        <v>14</v>
      </c>
      <c r="K67" s="102">
        <v>4</v>
      </c>
      <c r="L67" s="246"/>
    </row>
    <row r="68" spans="1:12" ht="13.5" customHeight="1">
      <c r="A68" s="246">
        <v>6</v>
      </c>
      <c r="B68" s="113" t="s">
        <v>167</v>
      </c>
      <c r="C68" s="102">
        <f t="shared" si="2"/>
        <v>36</v>
      </c>
      <c r="D68" s="102">
        <v>18</v>
      </c>
      <c r="E68" s="102"/>
      <c r="F68" s="102">
        <v>18</v>
      </c>
      <c r="G68" s="102"/>
      <c r="H68" s="212">
        <f>SUM(C68:C70)</f>
        <v>90</v>
      </c>
      <c r="I68" s="253"/>
      <c r="J68" s="102" t="s">
        <v>11</v>
      </c>
      <c r="K68" s="102">
        <v>5</v>
      </c>
      <c r="L68" s="246">
        <f>SUM(K68:K70)</f>
        <v>13</v>
      </c>
    </row>
    <row r="69" spans="1:12" ht="13.5" customHeight="1">
      <c r="A69" s="246"/>
      <c r="B69" s="113" t="s">
        <v>169</v>
      </c>
      <c r="C69" s="102">
        <f t="shared" si="2"/>
        <v>27</v>
      </c>
      <c r="D69" s="102">
        <v>18</v>
      </c>
      <c r="E69" s="102"/>
      <c r="F69" s="102">
        <v>9</v>
      </c>
      <c r="G69" s="102"/>
      <c r="H69" s="253"/>
      <c r="I69" s="253"/>
      <c r="J69" s="102" t="s">
        <v>14</v>
      </c>
      <c r="K69" s="102">
        <v>4</v>
      </c>
      <c r="L69" s="246"/>
    </row>
    <row r="70" spans="1:12" ht="13.5" customHeight="1">
      <c r="A70" s="246"/>
      <c r="B70" s="113" t="s">
        <v>170</v>
      </c>
      <c r="C70" s="102">
        <f t="shared" si="2"/>
        <v>27</v>
      </c>
      <c r="D70" s="102">
        <v>9</v>
      </c>
      <c r="E70" s="102"/>
      <c r="F70" s="102">
        <v>18</v>
      </c>
      <c r="G70" s="102"/>
      <c r="H70" s="253"/>
      <c r="I70" s="253"/>
      <c r="J70" s="102" t="s">
        <v>14</v>
      </c>
      <c r="K70" s="102">
        <v>4</v>
      </c>
      <c r="L70" s="246"/>
    </row>
    <row r="71" spans="1:12" ht="13.5" customHeight="1">
      <c r="A71" s="246">
        <v>7</v>
      </c>
      <c r="B71" s="113" t="s">
        <v>171</v>
      </c>
      <c r="C71" s="102">
        <f t="shared" si="2"/>
        <v>27</v>
      </c>
      <c r="D71" s="102">
        <v>18</v>
      </c>
      <c r="E71" s="102"/>
      <c r="F71" s="102">
        <v>9</v>
      </c>
      <c r="G71" s="102"/>
      <c r="H71" s="212">
        <f>SUM(C71:C73)</f>
        <v>81</v>
      </c>
      <c r="I71" s="253"/>
      <c r="J71" s="102" t="s">
        <v>11</v>
      </c>
      <c r="K71" s="102">
        <v>3</v>
      </c>
      <c r="L71" s="246">
        <f>SUM(K71:K73)</f>
        <v>10</v>
      </c>
    </row>
    <row r="72" spans="1:12" ht="13.5" customHeight="1">
      <c r="A72" s="246"/>
      <c r="B72" s="101" t="s">
        <v>168</v>
      </c>
      <c r="C72" s="102">
        <f t="shared" si="2"/>
        <v>36</v>
      </c>
      <c r="D72" s="102">
        <v>18</v>
      </c>
      <c r="E72" s="102"/>
      <c r="F72" s="102">
        <v>18</v>
      </c>
      <c r="G72" s="102"/>
      <c r="H72" s="253"/>
      <c r="I72" s="253"/>
      <c r="J72" s="102" t="s">
        <v>11</v>
      </c>
      <c r="K72" s="102">
        <v>5</v>
      </c>
      <c r="L72" s="246"/>
    </row>
    <row r="73" spans="1:12" ht="13.5" customHeight="1">
      <c r="A73" s="246"/>
      <c r="B73" s="113" t="s">
        <v>172</v>
      </c>
      <c r="C73" s="102">
        <f t="shared" si="2"/>
        <v>18</v>
      </c>
      <c r="D73" s="102">
        <v>9</v>
      </c>
      <c r="E73" s="102"/>
      <c r="F73" s="102">
        <v>9</v>
      </c>
      <c r="G73" s="102"/>
      <c r="H73" s="254"/>
      <c r="I73" s="253"/>
      <c r="J73" s="102" t="s">
        <v>14</v>
      </c>
      <c r="K73" s="102">
        <v>2</v>
      </c>
      <c r="L73" s="246"/>
    </row>
    <row r="74" spans="1:12" ht="13.5" customHeight="1">
      <c r="A74" s="252" t="s">
        <v>173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</row>
    <row r="75" spans="1:12" ht="13.5" customHeight="1">
      <c r="A75" s="246">
        <v>5</v>
      </c>
      <c r="B75" s="113" t="s">
        <v>174</v>
      </c>
      <c r="C75" s="102">
        <f>SUM(D75:G75)</f>
        <v>27</v>
      </c>
      <c r="D75" s="102">
        <v>18</v>
      </c>
      <c r="E75" s="102"/>
      <c r="F75" s="102">
        <v>9</v>
      </c>
      <c r="G75" s="102"/>
      <c r="H75" s="212">
        <f>SUM(C75:C76)</f>
        <v>54</v>
      </c>
      <c r="I75" s="212">
        <f>SUM(H75:H82)</f>
        <v>225</v>
      </c>
      <c r="J75" s="102" t="s">
        <v>11</v>
      </c>
      <c r="K75" s="102">
        <v>4</v>
      </c>
      <c r="L75" s="246">
        <f>SUM(K75:K76)</f>
        <v>8</v>
      </c>
    </row>
    <row r="76" spans="1:12" ht="13.5" customHeight="1">
      <c r="A76" s="246"/>
      <c r="B76" s="113" t="s">
        <v>161</v>
      </c>
      <c r="C76" s="102">
        <f aca="true" t="shared" si="3" ref="C76:C82">SUM(D76:G76)</f>
        <v>27</v>
      </c>
      <c r="D76" s="102">
        <v>9</v>
      </c>
      <c r="E76" s="102"/>
      <c r="F76" s="102">
        <v>18</v>
      </c>
      <c r="G76" s="102"/>
      <c r="H76" s="253"/>
      <c r="I76" s="253"/>
      <c r="J76" s="102" t="s">
        <v>14</v>
      </c>
      <c r="K76" s="102">
        <v>4</v>
      </c>
      <c r="L76" s="246"/>
    </row>
    <row r="77" spans="1:12" ht="13.5" customHeight="1">
      <c r="A77" s="246">
        <v>6</v>
      </c>
      <c r="B77" s="113" t="s">
        <v>175</v>
      </c>
      <c r="C77" s="102">
        <f t="shared" si="3"/>
        <v>27</v>
      </c>
      <c r="D77" s="102">
        <v>18</v>
      </c>
      <c r="E77" s="102"/>
      <c r="F77" s="102">
        <v>9</v>
      </c>
      <c r="G77" s="102"/>
      <c r="H77" s="212">
        <f>SUM(C77:C79)</f>
        <v>90</v>
      </c>
      <c r="I77" s="253"/>
      <c r="J77" s="102" t="s">
        <v>11</v>
      </c>
      <c r="K77" s="102">
        <v>5</v>
      </c>
      <c r="L77" s="246">
        <f>SUM(K77:K79)</f>
        <v>13</v>
      </c>
    </row>
    <row r="78" spans="1:12" ht="13.5" customHeight="1">
      <c r="A78" s="246"/>
      <c r="B78" s="113" t="s">
        <v>176</v>
      </c>
      <c r="C78" s="102">
        <f t="shared" si="3"/>
        <v>36</v>
      </c>
      <c r="D78" s="102">
        <v>18</v>
      </c>
      <c r="E78" s="102"/>
      <c r="F78" s="102">
        <v>18</v>
      </c>
      <c r="G78" s="102"/>
      <c r="H78" s="253"/>
      <c r="I78" s="253"/>
      <c r="J78" s="102" t="s">
        <v>14</v>
      </c>
      <c r="K78" s="102">
        <v>5</v>
      </c>
      <c r="L78" s="246"/>
    </row>
    <row r="79" spans="1:12" ht="13.5" customHeight="1">
      <c r="A79" s="246"/>
      <c r="B79" s="113" t="s">
        <v>170</v>
      </c>
      <c r="C79" s="102">
        <f t="shared" si="3"/>
        <v>27</v>
      </c>
      <c r="D79" s="102">
        <v>9</v>
      </c>
      <c r="E79" s="102"/>
      <c r="F79" s="102">
        <v>18</v>
      </c>
      <c r="G79" s="102"/>
      <c r="H79" s="253"/>
      <c r="I79" s="253"/>
      <c r="J79" s="102" t="s">
        <v>14</v>
      </c>
      <c r="K79" s="102">
        <v>3</v>
      </c>
      <c r="L79" s="246"/>
    </row>
    <row r="80" spans="1:12" ht="13.5" customHeight="1">
      <c r="A80" s="246">
        <v>7</v>
      </c>
      <c r="B80" s="113" t="s">
        <v>177</v>
      </c>
      <c r="C80" s="102">
        <f t="shared" si="3"/>
        <v>27</v>
      </c>
      <c r="D80" s="102">
        <v>18</v>
      </c>
      <c r="E80" s="102"/>
      <c r="F80" s="102">
        <v>9</v>
      </c>
      <c r="G80" s="102"/>
      <c r="H80" s="212">
        <f>SUM(C80:C82)</f>
        <v>81</v>
      </c>
      <c r="I80" s="253"/>
      <c r="J80" s="102" t="s">
        <v>11</v>
      </c>
      <c r="K80" s="102">
        <v>3</v>
      </c>
      <c r="L80" s="246">
        <f>SUM(K80:K82)</f>
        <v>10</v>
      </c>
    </row>
    <row r="81" spans="1:12" ht="13.5" customHeight="1">
      <c r="A81" s="246"/>
      <c r="B81" s="113" t="s">
        <v>168</v>
      </c>
      <c r="C81" s="102">
        <f t="shared" si="3"/>
        <v>36</v>
      </c>
      <c r="D81" s="102">
        <v>18</v>
      </c>
      <c r="E81" s="102"/>
      <c r="F81" s="102">
        <v>18</v>
      </c>
      <c r="G81" s="102"/>
      <c r="H81" s="253"/>
      <c r="I81" s="253"/>
      <c r="J81" s="102" t="s">
        <v>11</v>
      </c>
      <c r="K81" s="102">
        <v>5</v>
      </c>
      <c r="L81" s="246"/>
    </row>
    <row r="82" spans="1:12" ht="13.5" customHeight="1">
      <c r="A82" s="246"/>
      <c r="B82" s="113" t="s">
        <v>178</v>
      </c>
      <c r="C82" s="102">
        <f t="shared" si="3"/>
        <v>18</v>
      </c>
      <c r="D82" s="102">
        <v>9</v>
      </c>
      <c r="E82" s="102"/>
      <c r="F82" s="102">
        <v>9</v>
      </c>
      <c r="G82" s="102"/>
      <c r="H82" s="254"/>
      <c r="I82" s="253"/>
      <c r="J82" s="102" t="s">
        <v>14</v>
      </c>
      <c r="K82" s="102">
        <v>2</v>
      </c>
      <c r="L82" s="246"/>
    </row>
    <row r="83" spans="1:12" ht="13.5" customHeight="1">
      <c r="A83" s="246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</row>
    <row r="84" spans="1:12" ht="15.75" customHeight="1">
      <c r="A84" s="256" t="s">
        <v>191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</row>
    <row r="85" spans="1:12" ht="48" customHeight="1">
      <c r="A85" s="255" t="s">
        <v>181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</row>
    <row r="86" spans="1:12" ht="31.5" customHeight="1">
      <c r="A86" s="255" t="s">
        <v>182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</row>
    <row r="87" spans="1:12" ht="28.5" customHeight="1">
      <c r="A87" s="255" t="s">
        <v>183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</row>
  </sheetData>
  <mergeCells count="78">
    <mergeCell ref="A86:L86"/>
    <mergeCell ref="A87:L87"/>
    <mergeCell ref="L80:L82"/>
    <mergeCell ref="A83:L83"/>
    <mergeCell ref="A84:L84"/>
    <mergeCell ref="A85:L85"/>
    <mergeCell ref="A74:L74"/>
    <mergeCell ref="A75:A76"/>
    <mergeCell ref="H75:H76"/>
    <mergeCell ref="I75:I82"/>
    <mergeCell ref="L75:L76"/>
    <mergeCell ref="A77:A79"/>
    <mergeCell ref="H77:H79"/>
    <mergeCell ref="L77:L79"/>
    <mergeCell ref="A80:A82"/>
    <mergeCell ref="H80:H82"/>
    <mergeCell ref="A66:A67"/>
    <mergeCell ref="H66:H67"/>
    <mergeCell ref="I66:I73"/>
    <mergeCell ref="L66:L67"/>
    <mergeCell ref="A68:A70"/>
    <mergeCell ref="H68:H70"/>
    <mergeCell ref="L68:L70"/>
    <mergeCell ref="A71:A73"/>
    <mergeCell ref="H71:H73"/>
    <mergeCell ref="L71:L73"/>
    <mergeCell ref="A62:A64"/>
    <mergeCell ref="H62:H64"/>
    <mergeCell ref="L62:L64"/>
    <mergeCell ref="A65:L65"/>
    <mergeCell ref="A54:B54"/>
    <mergeCell ref="A55:L55"/>
    <mergeCell ref="A56:L56"/>
    <mergeCell ref="A57:A58"/>
    <mergeCell ref="H57:H58"/>
    <mergeCell ref="I57:I64"/>
    <mergeCell ref="L57:L58"/>
    <mergeCell ref="A59:A61"/>
    <mergeCell ref="H59:H61"/>
    <mergeCell ref="L59:L61"/>
    <mergeCell ref="A49:A53"/>
    <mergeCell ref="H49:H53"/>
    <mergeCell ref="I49:I53"/>
    <mergeCell ref="L49:L53"/>
    <mergeCell ref="A42:A48"/>
    <mergeCell ref="H42:H47"/>
    <mergeCell ref="I42:I48"/>
    <mergeCell ref="L42:L48"/>
    <mergeCell ref="A37:A41"/>
    <mergeCell ref="H37:H40"/>
    <mergeCell ref="I37:I41"/>
    <mergeCell ref="L37:L41"/>
    <mergeCell ref="A30:A36"/>
    <mergeCell ref="H30:H35"/>
    <mergeCell ref="I30:I36"/>
    <mergeCell ref="L30:L36"/>
    <mergeCell ref="A23:A29"/>
    <mergeCell ref="H23:H29"/>
    <mergeCell ref="I23:I29"/>
    <mergeCell ref="L23:L29"/>
    <mergeCell ref="A17:A22"/>
    <mergeCell ref="H17:H22"/>
    <mergeCell ref="I17:I22"/>
    <mergeCell ref="L17:L22"/>
    <mergeCell ref="A11:A16"/>
    <mergeCell ref="H11:H16"/>
    <mergeCell ref="I11:I16"/>
    <mergeCell ref="L11:L16"/>
    <mergeCell ref="A4:A10"/>
    <mergeCell ref="H4:H10"/>
    <mergeCell ref="I4:I10"/>
    <mergeCell ref="L4:L10"/>
    <mergeCell ref="A1:L1"/>
    <mergeCell ref="A2:A3"/>
    <mergeCell ref="B2:B3"/>
    <mergeCell ref="C2:G2"/>
    <mergeCell ref="J2:J3"/>
    <mergeCell ref="K2:L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L1"/>
    </sheetView>
  </sheetViews>
  <sheetFormatPr defaultColWidth="4.5" defaultRowHeight="18" customHeight="1"/>
  <cols>
    <col min="1" max="1" width="4.8984375" style="133" customWidth="1"/>
    <col min="2" max="2" width="49.8984375" style="133" customWidth="1"/>
    <col min="3" max="9" width="4.8984375" style="138" customWidth="1"/>
    <col min="10" max="10" width="5.8984375" style="138" customWidth="1"/>
    <col min="11" max="12" width="5.8984375" style="139" customWidth="1"/>
    <col min="13" max="16384" width="4.5" style="133" customWidth="1"/>
  </cols>
  <sheetData>
    <row r="1" spans="1:12" s="127" customFormat="1" ht="15.75" customHeight="1">
      <c r="A1" s="257" t="s">
        <v>235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27" customFormat="1" ht="13.5" customHeight="1">
      <c r="A2" s="186" t="s">
        <v>0</v>
      </c>
      <c r="B2" s="186" t="s">
        <v>1</v>
      </c>
      <c r="C2" s="261" t="s">
        <v>2</v>
      </c>
      <c r="D2" s="261"/>
      <c r="E2" s="261"/>
      <c r="F2" s="261"/>
      <c r="G2" s="261"/>
      <c r="H2" s="261"/>
      <c r="I2" s="261"/>
      <c r="J2" s="186" t="s">
        <v>103</v>
      </c>
      <c r="K2" s="208" t="s">
        <v>3</v>
      </c>
      <c r="L2" s="262"/>
    </row>
    <row r="3" spans="1:12" s="127" customFormat="1" ht="14.25" customHeight="1">
      <c r="A3" s="260"/>
      <c r="B3" s="260"/>
      <c r="C3" s="95" t="s">
        <v>4</v>
      </c>
      <c r="D3" s="95" t="s">
        <v>5</v>
      </c>
      <c r="E3" s="95" t="s">
        <v>6</v>
      </c>
      <c r="F3" s="95" t="s">
        <v>7</v>
      </c>
      <c r="G3" s="95" t="s">
        <v>193</v>
      </c>
      <c r="H3" s="95" t="s">
        <v>4</v>
      </c>
      <c r="I3" s="95" t="s">
        <v>194</v>
      </c>
      <c r="J3" s="186"/>
      <c r="K3" s="36" t="s">
        <v>9</v>
      </c>
      <c r="L3" s="36" t="s">
        <v>4</v>
      </c>
    </row>
    <row r="4" spans="1:12" ht="13.5" customHeight="1">
      <c r="A4" s="186">
        <v>1</v>
      </c>
      <c r="B4" s="129" t="s">
        <v>195</v>
      </c>
      <c r="C4" s="130">
        <f>SUM(D4:G4)</f>
        <v>30</v>
      </c>
      <c r="D4" s="130">
        <v>30</v>
      </c>
      <c r="E4" s="130"/>
      <c r="F4" s="130"/>
      <c r="G4" s="130"/>
      <c r="H4" s="263">
        <f>SUM(C4:C9)</f>
        <v>255</v>
      </c>
      <c r="I4" s="261">
        <f>SUM(H4,C10)</f>
        <v>345</v>
      </c>
      <c r="J4" s="25" t="s">
        <v>11</v>
      </c>
      <c r="K4" s="131">
        <v>3</v>
      </c>
      <c r="L4" s="267">
        <f>SUM(K4:K10)</f>
        <v>30</v>
      </c>
    </row>
    <row r="5" spans="1:12" ht="12.75" customHeight="1">
      <c r="A5" s="186"/>
      <c r="B5" s="129" t="s">
        <v>196</v>
      </c>
      <c r="C5" s="130">
        <f>SUM(D5:G5)</f>
        <v>60</v>
      </c>
      <c r="D5" s="130">
        <v>30</v>
      </c>
      <c r="E5" s="134"/>
      <c r="F5" s="130">
        <v>30</v>
      </c>
      <c r="G5" s="134"/>
      <c r="H5" s="264"/>
      <c r="I5" s="266"/>
      <c r="J5" s="25" t="s">
        <v>11</v>
      </c>
      <c r="K5" s="131">
        <v>6</v>
      </c>
      <c r="L5" s="268"/>
    </row>
    <row r="6" spans="1:12" ht="12.75" customHeight="1">
      <c r="A6" s="186"/>
      <c r="B6" s="129" t="s">
        <v>197</v>
      </c>
      <c r="C6" s="130">
        <f>SUM(D6:G6)</f>
        <v>60</v>
      </c>
      <c r="D6" s="130">
        <v>30</v>
      </c>
      <c r="E6" s="134"/>
      <c r="F6" s="130">
        <v>30</v>
      </c>
      <c r="G6" s="134"/>
      <c r="H6" s="264"/>
      <c r="I6" s="266"/>
      <c r="J6" s="25" t="s">
        <v>14</v>
      </c>
      <c r="K6" s="131">
        <v>6</v>
      </c>
      <c r="L6" s="268"/>
    </row>
    <row r="7" spans="1:12" ht="12.75" customHeight="1">
      <c r="A7" s="186"/>
      <c r="B7" s="135" t="s">
        <v>198</v>
      </c>
      <c r="C7" s="130">
        <f>SUM(D7:G7)</f>
        <v>30</v>
      </c>
      <c r="D7" s="130">
        <v>30</v>
      </c>
      <c r="E7" s="25"/>
      <c r="F7" s="25"/>
      <c r="G7" s="134"/>
      <c r="H7" s="264"/>
      <c r="I7" s="266"/>
      <c r="J7" s="25" t="s">
        <v>14</v>
      </c>
      <c r="K7" s="131">
        <v>2</v>
      </c>
      <c r="L7" s="268"/>
    </row>
    <row r="8" spans="1:12" ht="12.75" customHeight="1">
      <c r="A8" s="186"/>
      <c r="B8" s="135" t="s">
        <v>185</v>
      </c>
      <c r="C8" s="130">
        <f>SUM(D8+E8+F8+G8)</f>
        <v>45</v>
      </c>
      <c r="D8" s="130">
        <v>30</v>
      </c>
      <c r="E8" s="134"/>
      <c r="F8" s="130">
        <v>15</v>
      </c>
      <c r="G8" s="134"/>
      <c r="H8" s="264"/>
      <c r="I8" s="266"/>
      <c r="J8" s="25" t="s">
        <v>14</v>
      </c>
      <c r="K8" s="131">
        <v>3</v>
      </c>
      <c r="L8" s="268"/>
    </row>
    <row r="9" spans="1:12" ht="12.75" customHeight="1">
      <c r="A9" s="186"/>
      <c r="B9" s="129" t="s">
        <v>199</v>
      </c>
      <c r="C9" s="130">
        <f>SUM(D9+E9+F9+G9)</f>
        <v>30</v>
      </c>
      <c r="D9" s="130">
        <v>30</v>
      </c>
      <c r="E9" s="134"/>
      <c r="F9" s="134"/>
      <c r="G9" s="134"/>
      <c r="H9" s="265"/>
      <c r="I9" s="266"/>
      <c r="J9" s="25" t="s">
        <v>14</v>
      </c>
      <c r="K9" s="131">
        <v>2</v>
      </c>
      <c r="L9" s="268"/>
    </row>
    <row r="10" spans="1:12" ht="13.5" customHeight="1">
      <c r="A10" s="186"/>
      <c r="B10" s="136" t="s">
        <v>69</v>
      </c>
      <c r="C10" s="134">
        <f>SUM(C29:C30)</f>
        <v>90</v>
      </c>
      <c r="D10" s="134"/>
      <c r="E10" s="134"/>
      <c r="F10" s="134"/>
      <c r="G10" s="134"/>
      <c r="H10" s="137">
        <f>C10</f>
        <v>90</v>
      </c>
      <c r="I10" s="266"/>
      <c r="J10" s="25" t="s">
        <v>70</v>
      </c>
      <c r="K10" s="132">
        <f>SUM(K29:K30)</f>
        <v>8</v>
      </c>
      <c r="L10" s="268"/>
    </row>
    <row r="11" spans="1:12" ht="13.5" customHeight="1">
      <c r="A11" s="186">
        <v>2</v>
      </c>
      <c r="B11" s="135" t="s">
        <v>200</v>
      </c>
      <c r="C11" s="130">
        <f>SUM(D11:G11)</f>
        <v>60</v>
      </c>
      <c r="D11" s="130">
        <v>30</v>
      </c>
      <c r="E11" s="130"/>
      <c r="F11" s="130">
        <v>30</v>
      </c>
      <c r="G11" s="130"/>
      <c r="H11" s="186">
        <f>SUM(C11:C18)</f>
        <v>300</v>
      </c>
      <c r="I11" s="261">
        <f>SUM(H11:H19)</f>
        <v>390</v>
      </c>
      <c r="J11" s="25" t="s">
        <v>11</v>
      </c>
      <c r="K11" s="131">
        <v>5</v>
      </c>
      <c r="L11" s="267">
        <f>SUM(K11:K19)</f>
        <v>30</v>
      </c>
    </row>
    <row r="12" spans="1:12" ht="13.5" customHeight="1">
      <c r="A12" s="186"/>
      <c r="B12" s="129" t="s">
        <v>201</v>
      </c>
      <c r="C12" s="130">
        <f>SUM(D12:G12)</f>
        <v>30</v>
      </c>
      <c r="D12" s="130">
        <v>30</v>
      </c>
      <c r="E12" s="130"/>
      <c r="F12" s="130"/>
      <c r="G12" s="130"/>
      <c r="H12" s="186"/>
      <c r="I12" s="261"/>
      <c r="J12" s="25" t="s">
        <v>11</v>
      </c>
      <c r="K12" s="131">
        <v>3</v>
      </c>
      <c r="L12" s="267"/>
    </row>
    <row r="13" spans="1:12" ht="12.75" customHeight="1">
      <c r="A13" s="269"/>
      <c r="B13" s="135" t="s">
        <v>202</v>
      </c>
      <c r="C13" s="130">
        <f>SUM(D13:G13)</f>
        <v>45</v>
      </c>
      <c r="D13" s="130">
        <v>30</v>
      </c>
      <c r="E13" s="134"/>
      <c r="F13" s="130">
        <v>15</v>
      </c>
      <c r="G13" s="130"/>
      <c r="H13" s="186"/>
      <c r="I13" s="266"/>
      <c r="J13" s="25" t="s">
        <v>14</v>
      </c>
      <c r="K13" s="131">
        <v>4</v>
      </c>
      <c r="L13" s="268"/>
    </row>
    <row r="14" spans="1:12" ht="12.75" customHeight="1">
      <c r="A14" s="269"/>
      <c r="B14" s="135" t="s">
        <v>187</v>
      </c>
      <c r="C14" s="130">
        <f>SUM(D14+E14+F14+G14)</f>
        <v>45</v>
      </c>
      <c r="D14" s="130">
        <v>30</v>
      </c>
      <c r="E14" s="134"/>
      <c r="F14" s="130">
        <v>15</v>
      </c>
      <c r="G14" s="134"/>
      <c r="H14" s="186"/>
      <c r="I14" s="266"/>
      <c r="J14" s="25" t="s">
        <v>14</v>
      </c>
      <c r="K14" s="131">
        <v>3</v>
      </c>
      <c r="L14" s="268"/>
    </row>
    <row r="15" spans="1:12" ht="12.75" customHeight="1">
      <c r="A15" s="269"/>
      <c r="B15" s="129" t="s">
        <v>203</v>
      </c>
      <c r="C15" s="130">
        <f>SUM(D15+E15+F15+G15)</f>
        <v>30</v>
      </c>
      <c r="D15" s="130">
        <v>30</v>
      </c>
      <c r="E15" s="134"/>
      <c r="F15" s="134"/>
      <c r="G15" s="134"/>
      <c r="H15" s="186"/>
      <c r="I15" s="266"/>
      <c r="J15" s="25" t="s">
        <v>14</v>
      </c>
      <c r="K15" s="131">
        <v>2</v>
      </c>
      <c r="L15" s="268"/>
    </row>
    <row r="16" spans="1:12" ht="12.75" customHeight="1">
      <c r="A16" s="269"/>
      <c r="B16" s="129" t="s">
        <v>204</v>
      </c>
      <c r="C16" s="130">
        <v>30</v>
      </c>
      <c r="D16" s="130"/>
      <c r="E16" s="130">
        <v>30</v>
      </c>
      <c r="F16" s="130"/>
      <c r="G16" s="130"/>
      <c r="H16" s="186"/>
      <c r="I16" s="266"/>
      <c r="J16" s="25" t="s">
        <v>14</v>
      </c>
      <c r="K16" s="131">
        <v>2</v>
      </c>
      <c r="L16" s="268"/>
    </row>
    <row r="17" spans="1:12" ht="12.75" customHeight="1">
      <c r="A17" s="269"/>
      <c r="B17" s="129" t="s">
        <v>47</v>
      </c>
      <c r="C17" s="130">
        <f>SUM(D17:G17)</f>
        <v>30</v>
      </c>
      <c r="D17" s="130"/>
      <c r="E17" s="130">
        <v>30</v>
      </c>
      <c r="F17" s="130"/>
      <c r="G17" s="130"/>
      <c r="H17" s="186"/>
      <c r="I17" s="266"/>
      <c r="J17" s="25" t="s">
        <v>14</v>
      </c>
      <c r="K17" s="131">
        <v>2</v>
      </c>
      <c r="L17" s="268"/>
    </row>
    <row r="18" spans="1:12" ht="12.75" customHeight="1">
      <c r="A18" s="269"/>
      <c r="B18" s="135" t="s">
        <v>19</v>
      </c>
      <c r="C18" s="130">
        <v>30</v>
      </c>
      <c r="D18" s="130"/>
      <c r="E18" s="130">
        <v>30</v>
      </c>
      <c r="F18" s="130"/>
      <c r="G18" s="130"/>
      <c r="H18" s="186"/>
      <c r="I18" s="266"/>
      <c r="J18" s="25" t="s">
        <v>14</v>
      </c>
      <c r="K18" s="131">
        <v>1</v>
      </c>
      <c r="L18" s="268"/>
    </row>
    <row r="19" spans="1:12" ht="13.5" customHeight="1">
      <c r="A19" s="269"/>
      <c r="B19" s="136" t="s">
        <v>69</v>
      </c>
      <c r="C19" s="130">
        <f>SUM(C31:C32)</f>
        <v>90</v>
      </c>
      <c r="D19" s="134"/>
      <c r="E19" s="134"/>
      <c r="F19" s="134"/>
      <c r="G19" s="134"/>
      <c r="H19" s="137">
        <f>C19</f>
        <v>90</v>
      </c>
      <c r="I19" s="266"/>
      <c r="J19" s="25" t="s">
        <v>70</v>
      </c>
      <c r="K19" s="132">
        <f>SUM(K31:K32)</f>
        <v>8</v>
      </c>
      <c r="L19" s="268"/>
    </row>
    <row r="20" spans="1:12" ht="13.5" customHeight="1">
      <c r="A20" s="186">
        <v>3</v>
      </c>
      <c r="B20" s="129" t="s">
        <v>205</v>
      </c>
      <c r="C20" s="130">
        <f>SUM(D20:G20)</f>
        <v>30</v>
      </c>
      <c r="D20" s="130">
        <v>30</v>
      </c>
      <c r="E20" s="130"/>
      <c r="F20" s="131"/>
      <c r="G20" s="131"/>
      <c r="H20" s="186">
        <f>SUM(C20:C24)</f>
        <v>120</v>
      </c>
      <c r="I20" s="261">
        <f>SUM(H20:H25)</f>
        <v>165</v>
      </c>
      <c r="J20" s="25" t="s">
        <v>11</v>
      </c>
      <c r="K20" s="131">
        <v>1</v>
      </c>
      <c r="L20" s="267">
        <f>SUM(K20:K25)</f>
        <v>30</v>
      </c>
    </row>
    <row r="21" spans="1:12" ht="13.5" customHeight="1">
      <c r="A21" s="186"/>
      <c r="B21" s="129" t="s">
        <v>206</v>
      </c>
      <c r="C21" s="130">
        <f>SUM(D21+E21+F21+G21)</f>
        <v>30</v>
      </c>
      <c r="D21" s="130">
        <v>30</v>
      </c>
      <c r="E21" s="134"/>
      <c r="F21" s="134"/>
      <c r="G21" s="134"/>
      <c r="H21" s="186"/>
      <c r="I21" s="261"/>
      <c r="J21" s="25" t="s">
        <v>14</v>
      </c>
      <c r="K21" s="131">
        <v>2</v>
      </c>
      <c r="L21" s="267"/>
    </row>
    <row r="22" spans="1:12" ht="12.75" customHeight="1">
      <c r="A22" s="269"/>
      <c r="B22" s="129" t="s">
        <v>204</v>
      </c>
      <c r="C22" s="130">
        <v>30</v>
      </c>
      <c r="D22" s="130"/>
      <c r="E22" s="130">
        <v>30</v>
      </c>
      <c r="F22" s="131"/>
      <c r="G22" s="131"/>
      <c r="H22" s="186"/>
      <c r="I22" s="266"/>
      <c r="J22" s="25" t="s">
        <v>14</v>
      </c>
      <c r="K22" s="131">
        <v>2</v>
      </c>
      <c r="L22" s="268"/>
    </row>
    <row r="23" spans="1:12" ht="12.75" customHeight="1">
      <c r="A23" s="269"/>
      <c r="B23" s="129" t="s">
        <v>47</v>
      </c>
      <c r="C23" s="130">
        <f>SUM(D23:G23)</f>
        <v>30</v>
      </c>
      <c r="D23" s="130"/>
      <c r="E23" s="130">
        <v>30</v>
      </c>
      <c r="F23" s="130"/>
      <c r="G23" s="130"/>
      <c r="H23" s="186"/>
      <c r="I23" s="266"/>
      <c r="J23" s="25" t="s">
        <v>14</v>
      </c>
      <c r="K23" s="131">
        <v>2</v>
      </c>
      <c r="L23" s="268"/>
    </row>
    <row r="24" spans="1:12" ht="12.75" customHeight="1">
      <c r="A24" s="269"/>
      <c r="B24" s="129" t="s">
        <v>150</v>
      </c>
      <c r="C24" s="130"/>
      <c r="D24" s="130"/>
      <c r="E24" s="130"/>
      <c r="F24" s="130"/>
      <c r="G24" s="130"/>
      <c r="H24" s="186"/>
      <c r="I24" s="266"/>
      <c r="J24" s="25" t="s">
        <v>11</v>
      </c>
      <c r="K24" s="131">
        <v>20</v>
      </c>
      <c r="L24" s="268"/>
    </row>
    <row r="25" spans="1:12" ht="13.5" customHeight="1">
      <c r="A25" s="269"/>
      <c r="B25" s="136" t="s">
        <v>69</v>
      </c>
      <c r="C25" s="130">
        <f>SUM(C33:C33)</f>
        <v>45</v>
      </c>
      <c r="D25" s="134"/>
      <c r="E25" s="134"/>
      <c r="F25" s="134"/>
      <c r="G25" s="134"/>
      <c r="H25" s="137">
        <f>C25</f>
        <v>45</v>
      </c>
      <c r="I25" s="266"/>
      <c r="J25" s="25" t="s">
        <v>70</v>
      </c>
      <c r="K25" s="132">
        <f>SUM(K33:K33)</f>
        <v>3</v>
      </c>
      <c r="L25" s="268"/>
    </row>
    <row r="26" spans="1:12" ht="13.5" customHeight="1">
      <c r="A26" s="186" t="s">
        <v>79</v>
      </c>
      <c r="B26" s="269"/>
      <c r="C26" s="95">
        <f>SUM(C4:C25)</f>
        <v>900</v>
      </c>
      <c r="D26" s="137">
        <f>SUM(D4:D7,D11:D18,D20:D24,D35:D39)</f>
        <v>480</v>
      </c>
      <c r="E26" s="137">
        <f>SUM(E4:E7,E11:E18,E20:E24,E35:E39)</f>
        <v>150</v>
      </c>
      <c r="F26" s="137">
        <f>SUM(F4:F7,F11:F18,F20:F24,F35:F39)</f>
        <v>195</v>
      </c>
      <c r="G26" s="137">
        <f>SUM(G4:G7,G11:G18,G20:G24,G35:G39)</f>
        <v>0</v>
      </c>
      <c r="H26" s="137">
        <f>SUM(H4:H25)</f>
        <v>900</v>
      </c>
      <c r="I26" s="95">
        <f>SUM(I4:I25)</f>
        <v>900</v>
      </c>
      <c r="J26" s="130"/>
      <c r="K26" s="137">
        <f>SUM(K4:K25)</f>
        <v>90</v>
      </c>
      <c r="L26" s="132">
        <f>SUM(L4+L11+L20)</f>
        <v>90</v>
      </c>
    </row>
    <row r="27" spans="1:12" ht="13.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</row>
    <row r="28" spans="1:12" ht="13.5" customHeight="1">
      <c r="A28" s="273" t="s">
        <v>207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</row>
    <row r="29" spans="1:12" ht="13.5" customHeight="1">
      <c r="A29" s="186">
        <v>1</v>
      </c>
      <c r="B29" s="135" t="s">
        <v>208</v>
      </c>
      <c r="C29" s="134">
        <f>SUM(D29+E29+F29+G29)</f>
        <v>45</v>
      </c>
      <c r="D29" s="130">
        <v>15</v>
      </c>
      <c r="E29" s="25"/>
      <c r="F29" s="134">
        <v>30</v>
      </c>
      <c r="G29" s="130"/>
      <c r="H29" s="261">
        <f>SUM(C29:C30)</f>
        <v>90</v>
      </c>
      <c r="I29" s="274">
        <f>SUM(H29:H33)</f>
        <v>225</v>
      </c>
      <c r="J29" s="134" t="s">
        <v>11</v>
      </c>
      <c r="K29" s="131">
        <v>4</v>
      </c>
      <c r="L29" s="267">
        <f>SUM(K29:K30)</f>
        <v>8</v>
      </c>
    </row>
    <row r="30" spans="1:12" ht="12.75" customHeight="1">
      <c r="A30" s="269"/>
      <c r="B30" s="135" t="s">
        <v>209</v>
      </c>
      <c r="C30" s="130">
        <f>SUM(D30+E30+F30+G30)</f>
        <v>45</v>
      </c>
      <c r="D30" s="130">
        <v>30</v>
      </c>
      <c r="E30" s="134"/>
      <c r="F30" s="130">
        <v>15</v>
      </c>
      <c r="G30" s="134"/>
      <c r="H30" s="266"/>
      <c r="I30" s="275"/>
      <c r="J30" s="25" t="s">
        <v>11</v>
      </c>
      <c r="K30" s="131">
        <v>4</v>
      </c>
      <c r="L30" s="268"/>
    </row>
    <row r="31" spans="1:12" ht="13.5" customHeight="1">
      <c r="A31" s="186">
        <v>2</v>
      </c>
      <c r="B31" s="129" t="s">
        <v>210</v>
      </c>
      <c r="C31" s="130">
        <f>SUM(D31+E31+F31+G31)</f>
        <v>45</v>
      </c>
      <c r="D31" s="130">
        <v>15</v>
      </c>
      <c r="E31" s="130"/>
      <c r="F31" s="130">
        <v>30</v>
      </c>
      <c r="G31" s="130"/>
      <c r="H31" s="261">
        <f>SUM(C31:C32)</f>
        <v>90</v>
      </c>
      <c r="I31" s="275"/>
      <c r="J31" s="134" t="s">
        <v>11</v>
      </c>
      <c r="K31" s="131">
        <v>4</v>
      </c>
      <c r="L31" s="267">
        <f>SUM(K31:K32)</f>
        <v>8</v>
      </c>
    </row>
    <row r="32" spans="1:12" ht="12.75" customHeight="1">
      <c r="A32" s="269"/>
      <c r="B32" s="135" t="s">
        <v>211</v>
      </c>
      <c r="C32" s="130">
        <f>SUM(D32+E32+F32+G32)</f>
        <v>45</v>
      </c>
      <c r="D32" s="130">
        <v>30</v>
      </c>
      <c r="E32" s="130">
        <v>15</v>
      </c>
      <c r="F32" s="25"/>
      <c r="G32" s="134"/>
      <c r="H32" s="266"/>
      <c r="I32" s="275"/>
      <c r="J32" s="25" t="s">
        <v>11</v>
      </c>
      <c r="K32" s="131">
        <v>4</v>
      </c>
      <c r="L32" s="268"/>
    </row>
    <row r="33" spans="1:12" ht="13.5" customHeight="1">
      <c r="A33" s="95">
        <v>3</v>
      </c>
      <c r="B33" s="129" t="s">
        <v>212</v>
      </c>
      <c r="C33" s="130">
        <f>SUM(D33+E33+F33+G33)</f>
        <v>45</v>
      </c>
      <c r="D33" s="130">
        <v>30</v>
      </c>
      <c r="E33" s="130"/>
      <c r="F33" s="130">
        <v>15</v>
      </c>
      <c r="G33" s="130"/>
      <c r="H33" s="128">
        <f>SUM(C33:C33)</f>
        <v>45</v>
      </c>
      <c r="I33" s="275"/>
      <c r="J33" s="134" t="s">
        <v>14</v>
      </c>
      <c r="K33" s="131">
        <v>3</v>
      </c>
      <c r="L33" s="132">
        <f>SUM(K33:K33)</f>
        <v>3</v>
      </c>
    </row>
    <row r="34" spans="1:12" ht="13.5" customHeight="1">
      <c r="A34" s="273" t="s">
        <v>213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13.5" customHeight="1">
      <c r="A35" s="186">
        <v>1</v>
      </c>
      <c r="B35" s="129" t="s">
        <v>214</v>
      </c>
      <c r="C35" s="130">
        <f>SUM(D35+E35+F35+G35)</f>
        <v>45</v>
      </c>
      <c r="D35" s="130">
        <v>30</v>
      </c>
      <c r="E35" s="130"/>
      <c r="F35" s="130">
        <v>15</v>
      </c>
      <c r="G35" s="130"/>
      <c r="H35" s="261">
        <f>SUM(C35:C36)</f>
        <v>90</v>
      </c>
      <c r="I35" s="274">
        <f>SUM(H35:H39)</f>
        <v>225</v>
      </c>
      <c r="J35" s="134" t="s">
        <v>11</v>
      </c>
      <c r="K35" s="131">
        <v>4</v>
      </c>
      <c r="L35" s="267">
        <f>SUM(K35:K36)</f>
        <v>8</v>
      </c>
    </row>
    <row r="36" spans="1:12" ht="12.75" customHeight="1">
      <c r="A36" s="269"/>
      <c r="B36" s="129" t="s">
        <v>215</v>
      </c>
      <c r="C36" s="130">
        <f>SUM(D36+E36+F36+G36)</f>
        <v>45</v>
      </c>
      <c r="D36" s="130">
        <v>30</v>
      </c>
      <c r="E36" s="134"/>
      <c r="F36" s="130">
        <v>15</v>
      </c>
      <c r="G36" s="134"/>
      <c r="H36" s="266"/>
      <c r="I36" s="275"/>
      <c r="J36" s="25" t="s">
        <v>11</v>
      </c>
      <c r="K36" s="131">
        <v>4</v>
      </c>
      <c r="L36" s="268"/>
    </row>
    <row r="37" spans="1:12" ht="13.5" customHeight="1">
      <c r="A37" s="186">
        <v>2</v>
      </c>
      <c r="B37" s="129" t="s">
        <v>216</v>
      </c>
      <c r="C37" s="130">
        <f>SUM(D37+E37+F37+G37)</f>
        <v>45</v>
      </c>
      <c r="D37" s="130">
        <v>30</v>
      </c>
      <c r="E37" s="130"/>
      <c r="F37" s="130">
        <v>15</v>
      </c>
      <c r="G37" s="130"/>
      <c r="H37" s="261">
        <f>SUM(C37:C38)</f>
        <v>90</v>
      </c>
      <c r="I37" s="275"/>
      <c r="J37" s="134" t="s">
        <v>11</v>
      </c>
      <c r="K37" s="131">
        <v>4</v>
      </c>
      <c r="L37" s="267">
        <f>SUM(K37:K38)</f>
        <v>8</v>
      </c>
    </row>
    <row r="38" spans="1:12" ht="12.75" customHeight="1">
      <c r="A38" s="269"/>
      <c r="B38" s="129" t="s">
        <v>217</v>
      </c>
      <c r="C38" s="130">
        <f>SUM(D38+E38+F38+G38)</f>
        <v>45</v>
      </c>
      <c r="D38" s="130">
        <v>30</v>
      </c>
      <c r="E38" s="134"/>
      <c r="F38" s="130">
        <v>15</v>
      </c>
      <c r="G38" s="134"/>
      <c r="H38" s="266"/>
      <c r="I38" s="275"/>
      <c r="J38" s="25" t="s">
        <v>11</v>
      </c>
      <c r="K38" s="131">
        <v>4</v>
      </c>
      <c r="L38" s="268"/>
    </row>
    <row r="39" spans="1:12" ht="13.5" customHeight="1">
      <c r="A39" s="95">
        <v>3</v>
      </c>
      <c r="B39" s="129" t="s">
        <v>218</v>
      </c>
      <c r="C39" s="130">
        <f>SUM(D39+E39+F39+G39)</f>
        <v>45</v>
      </c>
      <c r="D39" s="130">
        <v>30</v>
      </c>
      <c r="E39" s="130"/>
      <c r="F39" s="130">
        <v>15</v>
      </c>
      <c r="G39" s="130"/>
      <c r="H39" s="128">
        <f>SUM(C39:C39)</f>
        <v>45</v>
      </c>
      <c r="I39" s="275"/>
      <c r="J39" s="134" t="s">
        <v>14</v>
      </c>
      <c r="K39" s="131">
        <v>3</v>
      </c>
      <c r="L39" s="132">
        <f>SUM(K39:K39)</f>
        <v>3</v>
      </c>
    </row>
    <row r="40" spans="1:12" ht="13.5" customHeight="1">
      <c r="A40" s="273" t="s">
        <v>219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</row>
    <row r="41" spans="1:12" ht="13.5" customHeight="1">
      <c r="A41" s="186">
        <v>1</v>
      </c>
      <c r="B41" s="129" t="s">
        <v>220</v>
      </c>
      <c r="C41" s="130">
        <f>SUM(D41+E41+F41+G41)</f>
        <v>45</v>
      </c>
      <c r="D41" s="130">
        <v>30</v>
      </c>
      <c r="E41" s="130"/>
      <c r="F41" s="130">
        <v>15</v>
      </c>
      <c r="G41" s="130"/>
      <c r="H41" s="261">
        <f>SUM(C41:C42)</f>
        <v>90</v>
      </c>
      <c r="I41" s="274">
        <f>SUM(H41:H45)</f>
        <v>225</v>
      </c>
      <c r="J41" s="134" t="s">
        <v>11</v>
      </c>
      <c r="K41" s="131">
        <v>4</v>
      </c>
      <c r="L41" s="267">
        <f>SUM(K41:K42)</f>
        <v>8</v>
      </c>
    </row>
    <row r="42" spans="1:12" ht="12.75" customHeight="1">
      <c r="A42" s="269"/>
      <c r="B42" s="135" t="s">
        <v>221</v>
      </c>
      <c r="C42" s="130">
        <f>SUM(D42+E42+F42+G42)</f>
        <v>45</v>
      </c>
      <c r="D42" s="130">
        <v>30</v>
      </c>
      <c r="E42" s="134"/>
      <c r="F42" s="130">
        <v>15</v>
      </c>
      <c r="G42" s="134"/>
      <c r="H42" s="266"/>
      <c r="I42" s="275"/>
      <c r="J42" s="25" t="s">
        <v>11</v>
      </c>
      <c r="K42" s="131">
        <v>4</v>
      </c>
      <c r="L42" s="268"/>
    </row>
    <row r="43" spans="1:12" ht="13.5" customHeight="1">
      <c r="A43" s="186">
        <v>2</v>
      </c>
      <c r="B43" s="129" t="s">
        <v>90</v>
      </c>
      <c r="C43" s="130">
        <f>SUM(D43+E43+F43+G43)</f>
        <v>45</v>
      </c>
      <c r="D43" s="130">
        <v>15</v>
      </c>
      <c r="E43" s="130"/>
      <c r="F43" s="130">
        <v>30</v>
      </c>
      <c r="G43" s="130"/>
      <c r="H43" s="261">
        <f>SUM(C43:C44)</f>
        <v>90</v>
      </c>
      <c r="I43" s="275"/>
      <c r="J43" s="134" t="s">
        <v>11</v>
      </c>
      <c r="K43" s="131">
        <v>4</v>
      </c>
      <c r="L43" s="267">
        <f>SUM(K43:K44)</f>
        <v>8</v>
      </c>
    </row>
    <row r="44" spans="1:12" ht="12.75" customHeight="1">
      <c r="A44" s="269"/>
      <c r="B44" s="129" t="s">
        <v>222</v>
      </c>
      <c r="C44" s="130">
        <f>SUM(D44+E44+F44+G44)</f>
        <v>45</v>
      </c>
      <c r="D44" s="130">
        <v>30</v>
      </c>
      <c r="E44" s="134"/>
      <c r="F44" s="130">
        <v>15</v>
      </c>
      <c r="G44" s="134"/>
      <c r="H44" s="266"/>
      <c r="I44" s="275"/>
      <c r="J44" s="25" t="s">
        <v>11</v>
      </c>
      <c r="K44" s="131">
        <v>4</v>
      </c>
      <c r="L44" s="268"/>
    </row>
    <row r="45" spans="1:12" ht="13.5" customHeight="1">
      <c r="A45" s="95">
        <v>3</v>
      </c>
      <c r="B45" s="129" t="s">
        <v>223</v>
      </c>
      <c r="C45" s="130">
        <f>SUM(D45+E45+F45+G45)</f>
        <v>45</v>
      </c>
      <c r="D45" s="130">
        <v>30</v>
      </c>
      <c r="E45" s="130"/>
      <c r="F45" s="130">
        <v>15</v>
      </c>
      <c r="G45" s="130"/>
      <c r="H45" s="128">
        <f>SUM(C45:C45)</f>
        <v>45</v>
      </c>
      <c r="I45" s="275"/>
      <c r="J45" s="134" t="s">
        <v>14</v>
      </c>
      <c r="K45" s="131">
        <v>3</v>
      </c>
      <c r="L45" s="132">
        <f>SUM(K45:K45)</f>
        <v>3</v>
      </c>
    </row>
    <row r="46" spans="1:12" ht="13.5" customHeight="1">
      <c r="A46" s="273" t="s">
        <v>224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</row>
    <row r="47" spans="1:12" ht="13.5" customHeight="1">
      <c r="A47" s="186">
        <v>1</v>
      </c>
      <c r="B47" s="129" t="s">
        <v>225</v>
      </c>
      <c r="C47" s="130">
        <f>SUM(D47+E47+F47+G47)</f>
        <v>45</v>
      </c>
      <c r="D47" s="130">
        <v>30</v>
      </c>
      <c r="E47" s="130"/>
      <c r="F47" s="130">
        <v>15</v>
      </c>
      <c r="G47" s="130"/>
      <c r="H47" s="261">
        <f>SUM(C47:C48)</f>
        <v>90</v>
      </c>
      <c r="I47" s="274">
        <f>SUM(H47:H51)</f>
        <v>225</v>
      </c>
      <c r="J47" s="134" t="s">
        <v>11</v>
      </c>
      <c r="K47" s="131">
        <v>4</v>
      </c>
      <c r="L47" s="267">
        <f>SUM(K47:K48)</f>
        <v>8</v>
      </c>
    </row>
    <row r="48" spans="1:12" ht="12.75" customHeight="1">
      <c r="A48" s="269"/>
      <c r="B48" s="129" t="s">
        <v>226</v>
      </c>
      <c r="C48" s="130">
        <f>SUM(D48+E48+F48+G48)</f>
        <v>45</v>
      </c>
      <c r="D48" s="130">
        <v>30</v>
      </c>
      <c r="E48" s="134"/>
      <c r="F48" s="130">
        <v>15</v>
      </c>
      <c r="G48" s="134"/>
      <c r="H48" s="266"/>
      <c r="I48" s="275"/>
      <c r="J48" s="25" t="s">
        <v>11</v>
      </c>
      <c r="K48" s="131">
        <v>4</v>
      </c>
      <c r="L48" s="268"/>
    </row>
    <row r="49" spans="1:12" ht="13.5" customHeight="1">
      <c r="A49" s="186">
        <v>2</v>
      </c>
      <c r="B49" s="129" t="s">
        <v>227</v>
      </c>
      <c r="C49" s="130">
        <f>SUM(D49+E49+F49+G49)</f>
        <v>45</v>
      </c>
      <c r="D49" s="130">
        <v>30</v>
      </c>
      <c r="E49" s="130"/>
      <c r="F49" s="130">
        <v>15</v>
      </c>
      <c r="G49" s="130"/>
      <c r="H49" s="261">
        <f>SUM(C49:C50)</f>
        <v>90</v>
      </c>
      <c r="I49" s="275"/>
      <c r="J49" s="134" t="s">
        <v>11</v>
      </c>
      <c r="K49" s="131">
        <v>4</v>
      </c>
      <c r="L49" s="267">
        <f>SUM(K49:K50)</f>
        <v>8</v>
      </c>
    </row>
    <row r="50" spans="1:12" ht="12.75" customHeight="1">
      <c r="A50" s="269"/>
      <c r="B50" s="129" t="s">
        <v>228</v>
      </c>
      <c r="C50" s="130">
        <f>SUM(D50+E50+F50+G50)</f>
        <v>45</v>
      </c>
      <c r="D50" s="130">
        <v>30</v>
      </c>
      <c r="E50" s="134"/>
      <c r="F50" s="130">
        <v>15</v>
      </c>
      <c r="G50" s="134"/>
      <c r="H50" s="266"/>
      <c r="I50" s="275"/>
      <c r="J50" s="25" t="s">
        <v>11</v>
      </c>
      <c r="K50" s="131">
        <v>4</v>
      </c>
      <c r="L50" s="268"/>
    </row>
    <row r="51" spans="1:12" ht="13.5" customHeight="1">
      <c r="A51" s="95">
        <v>3</v>
      </c>
      <c r="B51" s="129" t="s">
        <v>229</v>
      </c>
      <c r="C51" s="130">
        <f>SUM(D51+E51+F51+G51)</f>
        <v>45</v>
      </c>
      <c r="D51" s="130">
        <v>30</v>
      </c>
      <c r="E51" s="130"/>
      <c r="F51" s="130">
        <v>15</v>
      </c>
      <c r="G51" s="130"/>
      <c r="H51" s="128">
        <f>SUM(C51:C51)</f>
        <v>45</v>
      </c>
      <c r="I51" s="275"/>
      <c r="J51" s="134" t="s">
        <v>14</v>
      </c>
      <c r="K51" s="131">
        <v>3</v>
      </c>
      <c r="L51" s="132">
        <f>SUM(K51:K51)</f>
        <v>3</v>
      </c>
    </row>
    <row r="52" spans="1:12" ht="13.5" customHeight="1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9"/>
    </row>
    <row r="53" spans="1:12" ht="13.5" customHeight="1">
      <c r="A53" s="280" t="s">
        <v>230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</row>
    <row r="54" spans="1:12" ht="41.25" customHeight="1">
      <c r="A54" s="276" t="s">
        <v>231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</row>
    <row r="55" spans="1:12" ht="42" customHeight="1">
      <c r="A55" s="276" t="s">
        <v>232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</row>
    <row r="56" spans="1:12" ht="44.25" customHeight="1">
      <c r="A56" s="276" t="s">
        <v>233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</row>
    <row r="57" spans="1:12" ht="45.75" customHeight="1">
      <c r="A57" s="276" t="s">
        <v>234</v>
      </c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</row>
  </sheetData>
  <mergeCells count="58">
    <mergeCell ref="A56:L56"/>
    <mergeCell ref="A57:L57"/>
    <mergeCell ref="A52:L52"/>
    <mergeCell ref="A53:L53"/>
    <mergeCell ref="A54:L54"/>
    <mergeCell ref="A55:L55"/>
    <mergeCell ref="A46:L46"/>
    <mergeCell ref="A47:A48"/>
    <mergeCell ref="H47:H48"/>
    <mergeCell ref="I47:I51"/>
    <mergeCell ref="L47:L48"/>
    <mergeCell ref="A49:A50"/>
    <mergeCell ref="H49:H50"/>
    <mergeCell ref="L49:L50"/>
    <mergeCell ref="A40:L40"/>
    <mergeCell ref="A41:A42"/>
    <mergeCell ref="H41:H42"/>
    <mergeCell ref="I41:I45"/>
    <mergeCell ref="L41:L42"/>
    <mergeCell ref="A43:A44"/>
    <mergeCell ref="H43:H44"/>
    <mergeCell ref="L43:L44"/>
    <mergeCell ref="A34:L34"/>
    <mergeCell ref="A35:A36"/>
    <mergeCell ref="H35:H36"/>
    <mergeCell ref="I35:I39"/>
    <mergeCell ref="L35:L36"/>
    <mergeCell ref="A37:A38"/>
    <mergeCell ref="H37:H38"/>
    <mergeCell ref="L37:L38"/>
    <mergeCell ref="A26:B26"/>
    <mergeCell ref="A27:L27"/>
    <mergeCell ref="A28:L28"/>
    <mergeCell ref="A29:A30"/>
    <mergeCell ref="H29:H30"/>
    <mergeCell ref="I29:I33"/>
    <mergeCell ref="L29:L30"/>
    <mergeCell ref="A31:A32"/>
    <mergeCell ref="H31:H32"/>
    <mergeCell ref="L31:L32"/>
    <mergeCell ref="A20:A25"/>
    <mergeCell ref="H20:H24"/>
    <mergeCell ref="I20:I25"/>
    <mergeCell ref="L20:L25"/>
    <mergeCell ref="A11:A19"/>
    <mergeCell ref="H11:H18"/>
    <mergeCell ref="I11:I19"/>
    <mergeCell ref="L11:L19"/>
    <mergeCell ref="A4:A10"/>
    <mergeCell ref="H4:H9"/>
    <mergeCell ref="I4:I10"/>
    <mergeCell ref="L4:L10"/>
    <mergeCell ref="A1:L1"/>
    <mergeCell ref="A2:A3"/>
    <mergeCell ref="B2:B3"/>
    <mergeCell ref="C2:I2"/>
    <mergeCell ref="J2:J3"/>
    <mergeCell ref="K2:L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:L1"/>
    </sheetView>
  </sheetViews>
  <sheetFormatPr defaultColWidth="4.5" defaultRowHeight="18" customHeight="1"/>
  <cols>
    <col min="1" max="1" width="4.8984375" style="133" customWidth="1"/>
    <col min="2" max="2" width="49.8984375" style="133" customWidth="1"/>
    <col min="3" max="6" width="4.69921875" style="138" customWidth="1"/>
    <col min="7" max="7" width="4.69921875" style="138" hidden="1" customWidth="1"/>
    <col min="8" max="8" width="4.69921875" style="138" customWidth="1"/>
    <col min="9" max="9" width="5.69921875" style="138" customWidth="1"/>
    <col min="10" max="10" width="6.3984375" style="138" customWidth="1"/>
    <col min="11" max="12" width="6.3984375" style="139" customWidth="1"/>
    <col min="13" max="16384" width="4.5" style="133" customWidth="1"/>
  </cols>
  <sheetData>
    <row r="1" spans="1:12" s="127" customFormat="1" ht="15" customHeight="1">
      <c r="A1" s="257" t="s">
        <v>237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27" customFormat="1" ht="13.5" customHeight="1">
      <c r="A2" s="186" t="s">
        <v>0</v>
      </c>
      <c r="B2" s="186" t="s">
        <v>1</v>
      </c>
      <c r="C2" s="261" t="s">
        <v>2</v>
      </c>
      <c r="D2" s="261"/>
      <c r="E2" s="261"/>
      <c r="F2" s="261"/>
      <c r="G2" s="261"/>
      <c r="H2" s="261"/>
      <c r="I2" s="261"/>
      <c r="J2" s="186" t="s">
        <v>103</v>
      </c>
      <c r="K2" s="208" t="s">
        <v>3</v>
      </c>
      <c r="L2" s="262"/>
    </row>
    <row r="3" spans="1:12" s="127" customFormat="1" ht="12.75" customHeight="1">
      <c r="A3" s="260"/>
      <c r="B3" s="260"/>
      <c r="C3" s="95" t="s">
        <v>4</v>
      </c>
      <c r="D3" s="95" t="s">
        <v>5</v>
      </c>
      <c r="E3" s="95" t="s">
        <v>6</v>
      </c>
      <c r="F3" s="95" t="s">
        <v>7</v>
      </c>
      <c r="G3" s="95" t="s">
        <v>8</v>
      </c>
      <c r="H3" s="95" t="s">
        <v>4</v>
      </c>
      <c r="I3" s="95" t="s">
        <v>194</v>
      </c>
      <c r="J3" s="186"/>
      <c r="K3" s="36" t="s">
        <v>9</v>
      </c>
      <c r="L3" s="36" t="s">
        <v>4</v>
      </c>
    </row>
    <row r="4" spans="1:12" ht="13.5" customHeight="1">
      <c r="A4" s="261">
        <v>1</v>
      </c>
      <c r="B4" s="129" t="s">
        <v>195</v>
      </c>
      <c r="C4" s="130">
        <f aca="true" t="shared" si="0" ref="C4:C13">SUM(D4:G4)</f>
        <v>18</v>
      </c>
      <c r="D4" s="130">
        <v>18</v>
      </c>
      <c r="E4" s="130"/>
      <c r="F4" s="130"/>
      <c r="G4" s="130"/>
      <c r="H4" s="186">
        <f>SUM(C4:C8)</f>
        <v>126</v>
      </c>
      <c r="I4" s="186">
        <f>SUM(C4:C8)</f>
        <v>126</v>
      </c>
      <c r="J4" s="130" t="s">
        <v>11</v>
      </c>
      <c r="K4" s="134">
        <v>3</v>
      </c>
      <c r="L4" s="281">
        <f>SUM(K4:K8)</f>
        <v>20</v>
      </c>
    </row>
    <row r="5" spans="1:12" ht="13.5" customHeight="1">
      <c r="A5" s="261"/>
      <c r="B5" s="129" t="s">
        <v>198</v>
      </c>
      <c r="C5" s="130">
        <f t="shared" si="0"/>
        <v>18</v>
      </c>
      <c r="D5" s="130">
        <v>18</v>
      </c>
      <c r="E5" s="134"/>
      <c r="F5" s="130"/>
      <c r="G5" s="134"/>
      <c r="H5" s="186"/>
      <c r="I5" s="186"/>
      <c r="J5" s="130" t="s">
        <v>11</v>
      </c>
      <c r="K5" s="134">
        <v>2</v>
      </c>
      <c r="L5" s="281"/>
    </row>
    <row r="6" spans="1:12" ht="13.5" customHeight="1">
      <c r="A6" s="261"/>
      <c r="B6" s="135" t="s">
        <v>201</v>
      </c>
      <c r="C6" s="130">
        <f t="shared" si="0"/>
        <v>18</v>
      </c>
      <c r="D6" s="130">
        <v>18</v>
      </c>
      <c r="E6" s="25"/>
      <c r="F6" s="25"/>
      <c r="G6" s="134"/>
      <c r="H6" s="186"/>
      <c r="I6" s="186"/>
      <c r="J6" s="130" t="s">
        <v>11</v>
      </c>
      <c r="K6" s="134">
        <v>3</v>
      </c>
      <c r="L6" s="281"/>
    </row>
    <row r="7" spans="1:12" ht="13.5" customHeight="1">
      <c r="A7" s="261"/>
      <c r="B7" s="129" t="s">
        <v>196</v>
      </c>
      <c r="C7" s="130">
        <f t="shared" si="0"/>
        <v>36</v>
      </c>
      <c r="D7" s="130">
        <v>18</v>
      </c>
      <c r="E7" s="134"/>
      <c r="F7" s="130">
        <v>18</v>
      </c>
      <c r="G7" s="134"/>
      <c r="H7" s="186"/>
      <c r="I7" s="186"/>
      <c r="J7" s="130" t="s">
        <v>14</v>
      </c>
      <c r="K7" s="134">
        <v>6</v>
      </c>
      <c r="L7" s="281"/>
    </row>
    <row r="8" spans="1:12" ht="13.5" customHeight="1">
      <c r="A8" s="261"/>
      <c r="B8" s="129" t="s">
        <v>197</v>
      </c>
      <c r="C8" s="130">
        <f t="shared" si="0"/>
        <v>36</v>
      </c>
      <c r="D8" s="130">
        <v>18</v>
      </c>
      <c r="E8" s="134"/>
      <c r="F8" s="130">
        <v>18</v>
      </c>
      <c r="G8" s="134"/>
      <c r="H8" s="186"/>
      <c r="I8" s="186"/>
      <c r="J8" s="130" t="s">
        <v>14</v>
      </c>
      <c r="K8" s="134">
        <v>6</v>
      </c>
      <c r="L8" s="281"/>
    </row>
    <row r="9" spans="1:12" ht="13.5" customHeight="1">
      <c r="A9" s="186">
        <v>2</v>
      </c>
      <c r="B9" s="135" t="s">
        <v>200</v>
      </c>
      <c r="C9" s="130">
        <f t="shared" si="0"/>
        <v>36</v>
      </c>
      <c r="D9" s="130">
        <v>18</v>
      </c>
      <c r="E9" s="130"/>
      <c r="F9" s="130">
        <v>18</v>
      </c>
      <c r="G9" s="130"/>
      <c r="H9" s="186">
        <f>SUM(C9:C13)</f>
        <v>123</v>
      </c>
      <c r="I9" s="267">
        <f>SUM(H9:H14)</f>
        <v>177</v>
      </c>
      <c r="J9" s="25" t="s">
        <v>11</v>
      </c>
      <c r="K9" s="131">
        <v>5</v>
      </c>
      <c r="L9" s="267">
        <f>SUM(K9:K14)</f>
        <v>21</v>
      </c>
    </row>
    <row r="10" spans="1:12" ht="13.5" customHeight="1">
      <c r="A10" s="186"/>
      <c r="B10" s="135" t="s">
        <v>185</v>
      </c>
      <c r="C10" s="130">
        <f t="shared" si="0"/>
        <v>27</v>
      </c>
      <c r="D10" s="130">
        <v>18</v>
      </c>
      <c r="E10" s="134"/>
      <c r="F10" s="130">
        <v>9</v>
      </c>
      <c r="G10" s="130"/>
      <c r="H10" s="186"/>
      <c r="I10" s="267"/>
      <c r="J10" s="25" t="s">
        <v>14</v>
      </c>
      <c r="K10" s="131">
        <v>3</v>
      </c>
      <c r="L10" s="267"/>
    </row>
    <row r="11" spans="1:12" ht="13.5" customHeight="1">
      <c r="A11" s="186"/>
      <c r="B11" s="129" t="s">
        <v>199</v>
      </c>
      <c r="C11" s="130">
        <f t="shared" si="0"/>
        <v>18</v>
      </c>
      <c r="D11" s="130">
        <v>18</v>
      </c>
      <c r="E11" s="134"/>
      <c r="F11" s="134"/>
      <c r="G11" s="130"/>
      <c r="H11" s="186"/>
      <c r="I11" s="267"/>
      <c r="J11" s="25" t="s">
        <v>14</v>
      </c>
      <c r="K11" s="131">
        <v>2</v>
      </c>
      <c r="L11" s="267"/>
    </row>
    <row r="12" spans="1:12" ht="12.75" customHeight="1">
      <c r="A12" s="186"/>
      <c r="B12" s="129" t="s">
        <v>204</v>
      </c>
      <c r="C12" s="130">
        <f t="shared" si="0"/>
        <v>24</v>
      </c>
      <c r="D12" s="130"/>
      <c r="E12" s="130">
        <v>24</v>
      </c>
      <c r="F12" s="130"/>
      <c r="G12" s="130"/>
      <c r="H12" s="266"/>
      <c r="I12" s="266"/>
      <c r="J12" s="25" t="s">
        <v>14</v>
      </c>
      <c r="K12" s="131">
        <v>2</v>
      </c>
      <c r="L12" s="268"/>
    </row>
    <row r="13" spans="1:12" ht="12.75" customHeight="1">
      <c r="A13" s="186"/>
      <c r="B13" s="135" t="s">
        <v>19</v>
      </c>
      <c r="C13" s="130">
        <f t="shared" si="0"/>
        <v>18</v>
      </c>
      <c r="D13" s="130"/>
      <c r="E13" s="130">
        <v>18</v>
      </c>
      <c r="F13" s="130"/>
      <c r="G13" s="130"/>
      <c r="H13" s="266"/>
      <c r="I13" s="266"/>
      <c r="J13" s="25" t="s">
        <v>14</v>
      </c>
      <c r="K13" s="131">
        <v>1</v>
      </c>
      <c r="L13" s="268"/>
    </row>
    <row r="14" spans="1:12" ht="13.5" customHeight="1">
      <c r="A14" s="186"/>
      <c r="B14" s="136" t="s">
        <v>69</v>
      </c>
      <c r="C14" s="134">
        <f>SUM(C29:C30)</f>
        <v>54</v>
      </c>
      <c r="D14" s="134"/>
      <c r="E14" s="134"/>
      <c r="F14" s="134"/>
      <c r="G14" s="134"/>
      <c r="H14" s="137">
        <f>C14</f>
        <v>54</v>
      </c>
      <c r="I14" s="266"/>
      <c r="J14" s="25" t="s">
        <v>70</v>
      </c>
      <c r="K14" s="132">
        <f>SUM(K29:K30)</f>
        <v>8</v>
      </c>
      <c r="L14" s="268"/>
    </row>
    <row r="15" spans="1:12" ht="12.75" customHeight="1">
      <c r="A15" s="261">
        <v>3</v>
      </c>
      <c r="B15" s="135" t="s">
        <v>202</v>
      </c>
      <c r="C15" s="130">
        <f>SUM(D15:G15)</f>
        <v>27</v>
      </c>
      <c r="D15" s="130">
        <v>18</v>
      </c>
      <c r="E15" s="134"/>
      <c r="F15" s="130">
        <v>9</v>
      </c>
      <c r="G15" s="130"/>
      <c r="H15" s="186">
        <f>SUM(C15:C19)</f>
        <v>114</v>
      </c>
      <c r="I15" s="261">
        <f>SUM(H15:H20)</f>
        <v>168</v>
      </c>
      <c r="J15" s="25" t="s">
        <v>14</v>
      </c>
      <c r="K15" s="131">
        <v>4</v>
      </c>
      <c r="L15" s="267">
        <f>SUM(K15:K20)</f>
        <v>21</v>
      </c>
    </row>
    <row r="16" spans="1:12" ht="12.75" customHeight="1">
      <c r="A16" s="261"/>
      <c r="B16" s="135" t="s">
        <v>187</v>
      </c>
      <c r="C16" s="130">
        <f>SUM(D16:G16)</f>
        <v>27</v>
      </c>
      <c r="D16" s="130">
        <v>18</v>
      </c>
      <c r="E16" s="134"/>
      <c r="F16" s="130">
        <v>9</v>
      </c>
      <c r="G16" s="130"/>
      <c r="H16" s="186"/>
      <c r="I16" s="261"/>
      <c r="J16" s="25" t="s">
        <v>14</v>
      </c>
      <c r="K16" s="131">
        <v>3</v>
      </c>
      <c r="L16" s="267"/>
    </row>
    <row r="17" spans="1:12" ht="12.75" customHeight="1">
      <c r="A17" s="261"/>
      <c r="B17" s="129" t="s">
        <v>203</v>
      </c>
      <c r="C17" s="130">
        <f>SUM(D17:G17)</f>
        <v>18</v>
      </c>
      <c r="D17" s="130">
        <v>18</v>
      </c>
      <c r="E17" s="134"/>
      <c r="F17" s="134"/>
      <c r="G17" s="130"/>
      <c r="H17" s="186"/>
      <c r="I17" s="261"/>
      <c r="J17" s="25" t="s">
        <v>14</v>
      </c>
      <c r="K17" s="131">
        <v>2</v>
      </c>
      <c r="L17" s="267"/>
    </row>
    <row r="18" spans="1:12" ht="12.75" customHeight="1">
      <c r="A18" s="261"/>
      <c r="B18" s="129" t="s">
        <v>47</v>
      </c>
      <c r="C18" s="130">
        <f>SUM(D18:G18)</f>
        <v>18</v>
      </c>
      <c r="D18" s="130"/>
      <c r="E18" s="130">
        <v>18</v>
      </c>
      <c r="F18" s="130"/>
      <c r="G18" s="130"/>
      <c r="H18" s="186"/>
      <c r="I18" s="261"/>
      <c r="J18" s="25" t="s">
        <v>14</v>
      </c>
      <c r="K18" s="131">
        <v>2</v>
      </c>
      <c r="L18" s="267"/>
    </row>
    <row r="19" spans="1:12" ht="12.75" customHeight="1">
      <c r="A19" s="261"/>
      <c r="B19" s="129" t="s">
        <v>204</v>
      </c>
      <c r="C19" s="130">
        <f>SUM(D19:G19)</f>
        <v>24</v>
      </c>
      <c r="D19" s="130"/>
      <c r="E19" s="130">
        <v>24</v>
      </c>
      <c r="F19" s="131"/>
      <c r="G19" s="131"/>
      <c r="H19" s="186"/>
      <c r="I19" s="261"/>
      <c r="J19" s="25" t="s">
        <v>14</v>
      </c>
      <c r="K19" s="131">
        <v>2</v>
      </c>
      <c r="L19" s="267"/>
    </row>
    <row r="20" spans="1:12" ht="13.5" customHeight="1">
      <c r="A20" s="261"/>
      <c r="B20" s="136" t="s">
        <v>69</v>
      </c>
      <c r="C20" s="130">
        <f>SUM(C31:C32)</f>
        <v>54</v>
      </c>
      <c r="D20" s="134"/>
      <c r="E20" s="134"/>
      <c r="F20" s="134"/>
      <c r="G20" s="134"/>
      <c r="H20" s="137">
        <f>C20</f>
        <v>54</v>
      </c>
      <c r="I20" s="261"/>
      <c r="J20" s="25" t="s">
        <v>70</v>
      </c>
      <c r="K20" s="132">
        <f>SUM(K31:K32)</f>
        <v>8</v>
      </c>
      <c r="L20" s="267"/>
    </row>
    <row r="21" spans="1:12" ht="13.5" customHeight="1">
      <c r="A21" s="186">
        <v>4</v>
      </c>
      <c r="B21" s="129" t="s">
        <v>205</v>
      </c>
      <c r="C21" s="130">
        <f>SUM(D21:G21)</f>
        <v>18</v>
      </c>
      <c r="D21" s="130">
        <v>18</v>
      </c>
      <c r="E21" s="130"/>
      <c r="F21" s="131"/>
      <c r="G21" s="131"/>
      <c r="H21" s="186">
        <f>SUM(C21:C24)</f>
        <v>54</v>
      </c>
      <c r="I21" s="261">
        <f>SUM(H21:H25)</f>
        <v>81</v>
      </c>
      <c r="J21" s="25" t="s">
        <v>11</v>
      </c>
      <c r="K21" s="131">
        <v>1</v>
      </c>
      <c r="L21" s="267">
        <f>SUM(K21:K25)</f>
        <v>28</v>
      </c>
    </row>
    <row r="22" spans="1:12" ht="13.5" customHeight="1">
      <c r="A22" s="186"/>
      <c r="B22" s="129" t="s">
        <v>206</v>
      </c>
      <c r="C22" s="130">
        <f>SUM(D22:G22)</f>
        <v>18</v>
      </c>
      <c r="D22" s="130">
        <v>18</v>
      </c>
      <c r="E22" s="130"/>
      <c r="F22" s="131"/>
      <c r="G22" s="131"/>
      <c r="H22" s="186"/>
      <c r="I22" s="261"/>
      <c r="J22" s="25" t="s">
        <v>14</v>
      </c>
      <c r="K22" s="131">
        <v>2</v>
      </c>
      <c r="L22" s="267"/>
    </row>
    <row r="23" spans="1:12" ht="12.75" customHeight="1">
      <c r="A23" s="269"/>
      <c r="B23" s="129" t="s">
        <v>47</v>
      </c>
      <c r="C23" s="130">
        <f>SUM(D23:G23)</f>
        <v>18</v>
      </c>
      <c r="D23" s="130"/>
      <c r="E23" s="130">
        <v>18</v>
      </c>
      <c r="F23" s="130"/>
      <c r="G23" s="130"/>
      <c r="H23" s="186"/>
      <c r="I23" s="266"/>
      <c r="J23" s="25" t="s">
        <v>14</v>
      </c>
      <c r="K23" s="131">
        <v>2</v>
      </c>
      <c r="L23" s="268"/>
    </row>
    <row r="24" spans="1:12" ht="12.75" customHeight="1">
      <c r="A24" s="269"/>
      <c r="B24" s="129" t="s">
        <v>150</v>
      </c>
      <c r="C24" s="130"/>
      <c r="D24" s="130"/>
      <c r="E24" s="130"/>
      <c r="F24" s="130"/>
      <c r="G24" s="130"/>
      <c r="H24" s="186"/>
      <c r="I24" s="266"/>
      <c r="J24" s="25" t="s">
        <v>11</v>
      </c>
      <c r="K24" s="131">
        <v>20</v>
      </c>
      <c r="L24" s="268"/>
    </row>
    <row r="25" spans="1:12" ht="13.5" customHeight="1">
      <c r="A25" s="269"/>
      <c r="B25" s="136" t="s">
        <v>69</v>
      </c>
      <c r="C25" s="134">
        <f>SUM(C33:C33)</f>
        <v>27</v>
      </c>
      <c r="D25" s="134"/>
      <c r="E25" s="134"/>
      <c r="F25" s="134"/>
      <c r="G25" s="134"/>
      <c r="H25" s="137">
        <f>C25</f>
        <v>27</v>
      </c>
      <c r="I25" s="266"/>
      <c r="J25" s="25" t="s">
        <v>70</v>
      </c>
      <c r="K25" s="132">
        <f>SUM(K33:K33)</f>
        <v>3</v>
      </c>
      <c r="L25" s="268"/>
    </row>
    <row r="26" spans="1:12" ht="13.5" customHeight="1">
      <c r="A26" s="186" t="s">
        <v>79</v>
      </c>
      <c r="B26" s="269"/>
      <c r="C26" s="95">
        <f>SUM(C4:C25)</f>
        <v>552</v>
      </c>
      <c r="D26" s="137">
        <f>SUM(D4:D13,D15:D19,D21:D24,D35:D39)</f>
        <v>324</v>
      </c>
      <c r="E26" s="137">
        <f>SUM(E4:E13,E15:E19,E21:E24,E35:E39)</f>
        <v>102</v>
      </c>
      <c r="F26" s="137">
        <f>SUM(F4:F13,F15:F19,F21:F24,F35:F39)</f>
        <v>126</v>
      </c>
      <c r="G26" s="137">
        <f>SUM(G4:G13,G15:G19,G21:G24,G35:G39)</f>
        <v>0</v>
      </c>
      <c r="H26" s="137">
        <f>SUM(H4:H25)</f>
        <v>552</v>
      </c>
      <c r="I26" s="95">
        <f>SUM(I4:I25)</f>
        <v>552</v>
      </c>
      <c r="J26" s="130"/>
      <c r="K26" s="137">
        <f>SUM(K4:K25)</f>
        <v>90</v>
      </c>
      <c r="L26" s="132">
        <f>SUM(L4:L25)</f>
        <v>90</v>
      </c>
    </row>
    <row r="27" spans="1:12" ht="13.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2"/>
    </row>
    <row r="28" spans="1:12" ht="13.5" customHeight="1">
      <c r="A28" s="273" t="s">
        <v>207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</row>
    <row r="29" spans="1:12" ht="13.5" customHeight="1">
      <c r="A29" s="186">
        <v>2</v>
      </c>
      <c r="B29" s="135" t="s">
        <v>208</v>
      </c>
      <c r="C29" s="134">
        <f>SUM(D29:G29)</f>
        <v>27</v>
      </c>
      <c r="D29" s="130">
        <v>9</v>
      </c>
      <c r="E29" s="25"/>
      <c r="F29" s="134">
        <v>18</v>
      </c>
      <c r="G29" s="130"/>
      <c r="H29" s="261">
        <f>SUM(C29:C30)</f>
        <v>54</v>
      </c>
      <c r="I29" s="274">
        <f>SUM(H29:H33)</f>
        <v>135</v>
      </c>
      <c r="J29" s="134" t="s">
        <v>11</v>
      </c>
      <c r="K29" s="131">
        <v>4</v>
      </c>
      <c r="L29" s="267">
        <f>SUM(K29:K30)</f>
        <v>8</v>
      </c>
    </row>
    <row r="30" spans="1:12" ht="12.75" customHeight="1">
      <c r="A30" s="269"/>
      <c r="B30" s="135" t="s">
        <v>209</v>
      </c>
      <c r="C30" s="134">
        <f>SUM(D30:G30)</f>
        <v>27</v>
      </c>
      <c r="D30" s="130">
        <v>18</v>
      </c>
      <c r="E30" s="134"/>
      <c r="F30" s="130">
        <v>9</v>
      </c>
      <c r="G30" s="134"/>
      <c r="H30" s="266"/>
      <c r="I30" s="275"/>
      <c r="J30" s="25" t="s">
        <v>11</v>
      </c>
      <c r="K30" s="131">
        <v>4</v>
      </c>
      <c r="L30" s="268"/>
    </row>
    <row r="31" spans="1:12" ht="13.5" customHeight="1">
      <c r="A31" s="186">
        <v>3</v>
      </c>
      <c r="B31" s="129" t="s">
        <v>210</v>
      </c>
      <c r="C31" s="134">
        <f>SUM(D31:G31)</f>
        <v>27</v>
      </c>
      <c r="D31" s="130">
        <v>9</v>
      </c>
      <c r="E31" s="130"/>
      <c r="F31" s="130">
        <v>18</v>
      </c>
      <c r="G31" s="130"/>
      <c r="H31" s="261">
        <f>SUM(C31:C32)</f>
        <v>54</v>
      </c>
      <c r="I31" s="275"/>
      <c r="J31" s="134" t="s">
        <v>11</v>
      </c>
      <c r="K31" s="131">
        <v>4</v>
      </c>
      <c r="L31" s="267">
        <f>SUM(K31:K32)</f>
        <v>8</v>
      </c>
    </row>
    <row r="32" spans="1:12" ht="12.75" customHeight="1">
      <c r="A32" s="269"/>
      <c r="B32" s="135" t="s">
        <v>211</v>
      </c>
      <c r="C32" s="134">
        <f>SUM(D32:G32)</f>
        <v>27</v>
      </c>
      <c r="D32" s="130">
        <v>18</v>
      </c>
      <c r="E32" s="130">
        <v>9</v>
      </c>
      <c r="F32" s="25"/>
      <c r="G32" s="134"/>
      <c r="H32" s="266"/>
      <c r="I32" s="275"/>
      <c r="J32" s="25" t="s">
        <v>11</v>
      </c>
      <c r="K32" s="131">
        <v>4</v>
      </c>
      <c r="L32" s="268"/>
    </row>
    <row r="33" spans="1:12" ht="13.5" customHeight="1">
      <c r="A33" s="95">
        <v>4</v>
      </c>
      <c r="B33" s="129" t="s">
        <v>212</v>
      </c>
      <c r="C33" s="134">
        <f>SUM(D33:G33)</f>
        <v>27</v>
      </c>
      <c r="D33" s="130">
        <v>18</v>
      </c>
      <c r="E33" s="130"/>
      <c r="F33" s="130">
        <v>9</v>
      </c>
      <c r="G33" s="130"/>
      <c r="H33" s="128">
        <f>SUM(C33:C33)</f>
        <v>27</v>
      </c>
      <c r="I33" s="275"/>
      <c r="J33" s="134" t="s">
        <v>14</v>
      </c>
      <c r="K33" s="131">
        <v>3</v>
      </c>
      <c r="L33" s="132">
        <f>SUM(K33:K33)</f>
        <v>3</v>
      </c>
    </row>
    <row r="34" spans="1:12" ht="13.5" customHeight="1">
      <c r="A34" s="273" t="s">
        <v>213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13.5" customHeight="1">
      <c r="A35" s="186">
        <v>2</v>
      </c>
      <c r="B35" s="129" t="s">
        <v>214</v>
      </c>
      <c r="C35" s="134">
        <f>SUM(D35:G35)</f>
        <v>27</v>
      </c>
      <c r="D35" s="130">
        <v>18</v>
      </c>
      <c r="E35" s="130"/>
      <c r="F35" s="130">
        <v>9</v>
      </c>
      <c r="G35" s="130"/>
      <c r="H35" s="261">
        <f>SUM(C35:C36)</f>
        <v>54</v>
      </c>
      <c r="I35" s="274">
        <f>SUM(H35:H39)</f>
        <v>135</v>
      </c>
      <c r="J35" s="134" t="s">
        <v>11</v>
      </c>
      <c r="K35" s="131">
        <v>4</v>
      </c>
      <c r="L35" s="267">
        <f>SUM(K35:K36)</f>
        <v>8</v>
      </c>
    </row>
    <row r="36" spans="1:12" ht="12.75" customHeight="1">
      <c r="A36" s="269"/>
      <c r="B36" s="129" t="s">
        <v>215</v>
      </c>
      <c r="C36" s="134">
        <f>SUM(D36:G36)</f>
        <v>27</v>
      </c>
      <c r="D36" s="130">
        <v>18</v>
      </c>
      <c r="E36" s="134"/>
      <c r="F36" s="130">
        <v>9</v>
      </c>
      <c r="G36" s="134"/>
      <c r="H36" s="266"/>
      <c r="I36" s="275"/>
      <c r="J36" s="25" t="s">
        <v>11</v>
      </c>
      <c r="K36" s="131">
        <v>4</v>
      </c>
      <c r="L36" s="268"/>
    </row>
    <row r="37" spans="1:12" ht="13.5" customHeight="1">
      <c r="A37" s="186">
        <v>3</v>
      </c>
      <c r="B37" s="129" t="s">
        <v>216</v>
      </c>
      <c r="C37" s="134">
        <f>SUM(D37:G37)</f>
        <v>27</v>
      </c>
      <c r="D37" s="130">
        <v>18</v>
      </c>
      <c r="E37" s="130"/>
      <c r="F37" s="130">
        <v>9</v>
      </c>
      <c r="G37" s="130"/>
      <c r="H37" s="261">
        <f>SUM(C37:C38)</f>
        <v>54</v>
      </c>
      <c r="I37" s="275"/>
      <c r="J37" s="134" t="s">
        <v>11</v>
      </c>
      <c r="K37" s="131">
        <v>4</v>
      </c>
      <c r="L37" s="267">
        <f>SUM(K37:K38)</f>
        <v>8</v>
      </c>
    </row>
    <row r="38" spans="1:12" ht="12.75" customHeight="1">
      <c r="A38" s="269"/>
      <c r="B38" s="129" t="s">
        <v>217</v>
      </c>
      <c r="C38" s="134">
        <f>SUM(D38:G38)</f>
        <v>27</v>
      </c>
      <c r="D38" s="130">
        <v>18</v>
      </c>
      <c r="E38" s="134"/>
      <c r="F38" s="130">
        <v>9</v>
      </c>
      <c r="G38" s="134"/>
      <c r="H38" s="266"/>
      <c r="I38" s="275"/>
      <c r="J38" s="25" t="s">
        <v>11</v>
      </c>
      <c r="K38" s="131">
        <v>4</v>
      </c>
      <c r="L38" s="268"/>
    </row>
    <row r="39" spans="1:12" ht="13.5" customHeight="1">
      <c r="A39" s="95">
        <v>4</v>
      </c>
      <c r="B39" s="129" t="s">
        <v>218</v>
      </c>
      <c r="C39" s="134">
        <f>SUM(D39:G39)</f>
        <v>27</v>
      </c>
      <c r="D39" s="130">
        <v>18</v>
      </c>
      <c r="E39" s="130"/>
      <c r="F39" s="130">
        <v>9</v>
      </c>
      <c r="G39" s="130"/>
      <c r="H39" s="128">
        <f>SUM(C39:C39)</f>
        <v>27</v>
      </c>
      <c r="I39" s="275"/>
      <c r="J39" s="134" t="s">
        <v>14</v>
      </c>
      <c r="K39" s="131">
        <v>3</v>
      </c>
      <c r="L39" s="132">
        <f>SUM(K39:K39)</f>
        <v>3</v>
      </c>
    </row>
    <row r="40" spans="1:12" ht="13.5" customHeight="1">
      <c r="A40" s="273" t="s">
        <v>224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</row>
    <row r="41" spans="1:12" ht="13.5" customHeight="1">
      <c r="A41" s="186">
        <v>2</v>
      </c>
      <c r="B41" s="129" t="s">
        <v>225</v>
      </c>
      <c r="C41" s="134">
        <f>SUM(D41:G41)</f>
        <v>27</v>
      </c>
      <c r="D41" s="130">
        <v>18</v>
      </c>
      <c r="E41" s="130"/>
      <c r="F41" s="130">
        <v>9</v>
      </c>
      <c r="G41" s="130"/>
      <c r="H41" s="261">
        <f>SUM(C41:C42)</f>
        <v>54</v>
      </c>
      <c r="I41" s="274">
        <f>SUM(H41:H45)</f>
        <v>135</v>
      </c>
      <c r="J41" s="134" t="s">
        <v>11</v>
      </c>
      <c r="K41" s="131">
        <v>4</v>
      </c>
      <c r="L41" s="267">
        <f>SUM(K41:K42)</f>
        <v>8</v>
      </c>
    </row>
    <row r="42" spans="1:12" ht="12.75" customHeight="1">
      <c r="A42" s="269"/>
      <c r="B42" s="129" t="s">
        <v>226</v>
      </c>
      <c r="C42" s="134">
        <f>SUM(D42:G42)</f>
        <v>27</v>
      </c>
      <c r="D42" s="130">
        <v>18</v>
      </c>
      <c r="E42" s="134"/>
      <c r="F42" s="130">
        <v>9</v>
      </c>
      <c r="G42" s="134"/>
      <c r="H42" s="266"/>
      <c r="I42" s="275"/>
      <c r="J42" s="25" t="s">
        <v>11</v>
      </c>
      <c r="K42" s="131">
        <v>4</v>
      </c>
      <c r="L42" s="268"/>
    </row>
    <row r="43" spans="1:12" ht="13.5" customHeight="1">
      <c r="A43" s="186">
        <v>3</v>
      </c>
      <c r="B43" s="129" t="s">
        <v>227</v>
      </c>
      <c r="C43" s="134">
        <f>SUM(D43:G43)</f>
        <v>27</v>
      </c>
      <c r="D43" s="130">
        <v>18</v>
      </c>
      <c r="E43" s="130"/>
      <c r="F43" s="130">
        <v>9</v>
      </c>
      <c r="G43" s="130"/>
      <c r="H43" s="261">
        <f>SUM(C43:C44)</f>
        <v>54</v>
      </c>
      <c r="I43" s="275"/>
      <c r="J43" s="134" t="s">
        <v>11</v>
      </c>
      <c r="K43" s="131">
        <v>4</v>
      </c>
      <c r="L43" s="267">
        <f>SUM(K43:K44)</f>
        <v>8</v>
      </c>
    </row>
    <row r="44" spans="1:12" ht="12.75" customHeight="1">
      <c r="A44" s="269"/>
      <c r="B44" s="129" t="s">
        <v>228</v>
      </c>
      <c r="C44" s="134">
        <f>SUM(D44:G44)</f>
        <v>27</v>
      </c>
      <c r="D44" s="130">
        <v>18</v>
      </c>
      <c r="E44" s="134"/>
      <c r="F44" s="130">
        <v>9</v>
      </c>
      <c r="G44" s="134"/>
      <c r="H44" s="266"/>
      <c r="I44" s="275"/>
      <c r="J44" s="25" t="s">
        <v>11</v>
      </c>
      <c r="K44" s="131">
        <v>4</v>
      </c>
      <c r="L44" s="268"/>
    </row>
    <row r="45" spans="1:12" ht="13.5" customHeight="1">
      <c r="A45" s="95">
        <v>4</v>
      </c>
      <c r="B45" s="129" t="s">
        <v>229</v>
      </c>
      <c r="C45" s="134">
        <f>SUM(D45:G45)</f>
        <v>27</v>
      </c>
      <c r="D45" s="130">
        <v>18</v>
      </c>
      <c r="E45" s="130"/>
      <c r="F45" s="130">
        <v>9</v>
      </c>
      <c r="G45" s="130"/>
      <c r="H45" s="128">
        <f>SUM(C45:C45)</f>
        <v>27</v>
      </c>
      <c r="I45" s="275"/>
      <c r="J45" s="134" t="s">
        <v>14</v>
      </c>
      <c r="K45" s="131">
        <v>3</v>
      </c>
      <c r="L45" s="132">
        <f>SUM(K45:K45)</f>
        <v>3</v>
      </c>
    </row>
    <row r="46" spans="1:12" ht="13.5" customHeight="1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9"/>
    </row>
    <row r="47" spans="1:12" ht="13.5" customHeight="1">
      <c r="A47" s="280" t="s">
        <v>230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</row>
    <row r="48" spans="1:12" ht="41.25" customHeight="1">
      <c r="A48" s="276" t="s">
        <v>231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</row>
    <row r="49" spans="1:12" ht="42" customHeight="1">
      <c r="A49" s="276" t="s">
        <v>232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</row>
    <row r="50" spans="1:12" ht="45.75" customHeight="1">
      <c r="A50" s="276" t="s">
        <v>234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</row>
  </sheetData>
  <mergeCells count="53">
    <mergeCell ref="A50:L50"/>
    <mergeCell ref="A46:L46"/>
    <mergeCell ref="A47:L47"/>
    <mergeCell ref="A48:L48"/>
    <mergeCell ref="A49:L49"/>
    <mergeCell ref="A40:L40"/>
    <mergeCell ref="A41:A42"/>
    <mergeCell ref="H41:H42"/>
    <mergeCell ref="I41:I45"/>
    <mergeCell ref="L41:L42"/>
    <mergeCell ref="A43:A44"/>
    <mergeCell ref="H43:H44"/>
    <mergeCell ref="L43:L44"/>
    <mergeCell ref="A34:L34"/>
    <mergeCell ref="A35:A36"/>
    <mergeCell ref="H35:H36"/>
    <mergeCell ref="I35:I39"/>
    <mergeCell ref="L35:L36"/>
    <mergeCell ref="A37:A38"/>
    <mergeCell ref="H37:H38"/>
    <mergeCell ref="L37:L38"/>
    <mergeCell ref="A26:B26"/>
    <mergeCell ref="A27:L27"/>
    <mergeCell ref="A28:L28"/>
    <mergeCell ref="A29:A30"/>
    <mergeCell ref="H29:H30"/>
    <mergeCell ref="I29:I33"/>
    <mergeCell ref="L29:L30"/>
    <mergeCell ref="A31:A32"/>
    <mergeCell ref="H31:H32"/>
    <mergeCell ref="L31:L32"/>
    <mergeCell ref="A21:A25"/>
    <mergeCell ref="H21:H24"/>
    <mergeCell ref="I21:I25"/>
    <mergeCell ref="L21:L25"/>
    <mergeCell ref="A15:A20"/>
    <mergeCell ref="H15:H19"/>
    <mergeCell ref="I15:I20"/>
    <mergeCell ref="L15:L20"/>
    <mergeCell ref="A9:A14"/>
    <mergeCell ref="H9:H13"/>
    <mergeCell ref="I9:I14"/>
    <mergeCell ref="L9:L14"/>
    <mergeCell ref="A4:A8"/>
    <mergeCell ref="H4:H8"/>
    <mergeCell ref="I4:I8"/>
    <mergeCell ref="L4:L8"/>
    <mergeCell ref="A1:L1"/>
    <mergeCell ref="A2:A3"/>
    <mergeCell ref="B2:B3"/>
    <mergeCell ref="C2:I2"/>
    <mergeCell ref="J2:J3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1" sqref="A1:L1"/>
    </sheetView>
  </sheetViews>
  <sheetFormatPr defaultColWidth="4.5" defaultRowHeight="18" customHeight="1"/>
  <cols>
    <col min="1" max="1" width="4.8984375" style="133" customWidth="1"/>
    <col min="2" max="2" width="49.8984375" style="133" customWidth="1"/>
    <col min="3" max="6" width="4.69921875" style="138" customWidth="1"/>
    <col min="7" max="7" width="4.69921875" style="138" hidden="1" customWidth="1"/>
    <col min="8" max="8" width="4.69921875" style="138" customWidth="1"/>
    <col min="9" max="9" width="5.69921875" style="138" customWidth="1"/>
    <col min="10" max="10" width="6.3984375" style="138" customWidth="1"/>
    <col min="11" max="12" width="6.3984375" style="139" customWidth="1"/>
    <col min="13" max="16384" width="4.5" style="133" customWidth="1"/>
  </cols>
  <sheetData>
    <row r="1" spans="1:12" s="127" customFormat="1" ht="15" customHeight="1">
      <c r="A1" s="282" t="s">
        <v>236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127" customFormat="1" ht="13.5" customHeight="1">
      <c r="A2" s="186" t="s">
        <v>0</v>
      </c>
      <c r="B2" s="186" t="s">
        <v>1</v>
      </c>
      <c r="C2" s="261" t="s">
        <v>2</v>
      </c>
      <c r="D2" s="261"/>
      <c r="E2" s="261"/>
      <c r="F2" s="261"/>
      <c r="G2" s="261"/>
      <c r="H2" s="261"/>
      <c r="I2" s="261"/>
      <c r="J2" s="186" t="s">
        <v>103</v>
      </c>
      <c r="K2" s="208" t="s">
        <v>3</v>
      </c>
      <c r="L2" s="262"/>
    </row>
    <row r="3" spans="1:12" s="127" customFormat="1" ht="12.75" customHeight="1">
      <c r="A3" s="260"/>
      <c r="B3" s="260"/>
      <c r="C3" s="95" t="s">
        <v>4</v>
      </c>
      <c r="D3" s="95" t="s">
        <v>5</v>
      </c>
      <c r="E3" s="95" t="s">
        <v>6</v>
      </c>
      <c r="F3" s="95" t="s">
        <v>7</v>
      </c>
      <c r="G3" s="95" t="s">
        <v>8</v>
      </c>
      <c r="H3" s="95" t="s">
        <v>4</v>
      </c>
      <c r="I3" s="95" t="s">
        <v>194</v>
      </c>
      <c r="J3" s="186"/>
      <c r="K3" s="36" t="s">
        <v>9</v>
      </c>
      <c r="L3" s="36" t="s">
        <v>4</v>
      </c>
    </row>
    <row r="4" spans="1:12" s="127" customFormat="1" ht="12.75" customHeight="1">
      <c r="A4" s="186">
        <v>1</v>
      </c>
      <c r="B4" s="135" t="s">
        <v>200</v>
      </c>
      <c r="C4" s="130">
        <f>SUM(D4:G4)</f>
        <v>36</v>
      </c>
      <c r="D4" s="130">
        <v>18</v>
      </c>
      <c r="E4" s="130"/>
      <c r="F4" s="130">
        <v>18</v>
      </c>
      <c r="G4" s="130"/>
      <c r="H4" s="186">
        <f>SUM(C4:C8)</f>
        <v>123</v>
      </c>
      <c r="I4" s="267">
        <f>SUM(H4:H9)</f>
        <v>177</v>
      </c>
      <c r="J4" s="25" t="s">
        <v>11</v>
      </c>
      <c r="K4" s="131">
        <v>5</v>
      </c>
      <c r="L4" s="267">
        <f>SUM(K4:K9)</f>
        <v>21</v>
      </c>
    </row>
    <row r="5" spans="1:12" s="127" customFormat="1" ht="12.75" customHeight="1">
      <c r="A5" s="186"/>
      <c r="B5" s="135" t="s">
        <v>185</v>
      </c>
      <c r="C5" s="130">
        <f>SUM(D5:G5)</f>
        <v>27</v>
      </c>
      <c r="D5" s="130">
        <v>18</v>
      </c>
      <c r="E5" s="134"/>
      <c r="F5" s="130">
        <v>9</v>
      </c>
      <c r="G5" s="130"/>
      <c r="H5" s="186"/>
      <c r="I5" s="267"/>
      <c r="J5" s="25" t="s">
        <v>14</v>
      </c>
      <c r="K5" s="131">
        <v>3</v>
      </c>
      <c r="L5" s="267"/>
    </row>
    <row r="6" spans="1:12" s="127" customFormat="1" ht="12.75" customHeight="1">
      <c r="A6" s="186"/>
      <c r="B6" s="129" t="s">
        <v>199</v>
      </c>
      <c r="C6" s="130">
        <f>SUM(D6:G6)</f>
        <v>18</v>
      </c>
      <c r="D6" s="130">
        <v>18</v>
      </c>
      <c r="E6" s="134"/>
      <c r="F6" s="134"/>
      <c r="G6" s="130"/>
      <c r="H6" s="186"/>
      <c r="I6" s="267"/>
      <c r="J6" s="25" t="s">
        <v>14</v>
      </c>
      <c r="K6" s="131">
        <v>2</v>
      </c>
      <c r="L6" s="267"/>
    </row>
    <row r="7" spans="1:12" s="127" customFormat="1" ht="12.75" customHeight="1">
      <c r="A7" s="186"/>
      <c r="B7" s="129" t="s">
        <v>204</v>
      </c>
      <c r="C7" s="130">
        <f>SUM(D7:G7)</f>
        <v>24</v>
      </c>
      <c r="D7" s="130"/>
      <c r="E7" s="130">
        <v>24</v>
      </c>
      <c r="F7" s="130"/>
      <c r="G7" s="130"/>
      <c r="H7" s="266"/>
      <c r="I7" s="266"/>
      <c r="J7" s="25" t="s">
        <v>14</v>
      </c>
      <c r="K7" s="131">
        <v>2</v>
      </c>
      <c r="L7" s="268"/>
    </row>
    <row r="8" spans="1:12" s="127" customFormat="1" ht="12.75" customHeight="1">
      <c r="A8" s="186"/>
      <c r="B8" s="135" t="s">
        <v>19</v>
      </c>
      <c r="C8" s="130">
        <f>SUM(D8:G8)</f>
        <v>18</v>
      </c>
      <c r="D8" s="130"/>
      <c r="E8" s="130">
        <v>18</v>
      </c>
      <c r="F8" s="130"/>
      <c r="G8" s="130"/>
      <c r="H8" s="266"/>
      <c r="I8" s="266"/>
      <c r="J8" s="25" t="s">
        <v>14</v>
      </c>
      <c r="K8" s="131">
        <v>1</v>
      </c>
      <c r="L8" s="268"/>
    </row>
    <row r="9" spans="1:12" s="127" customFormat="1" ht="12.75" customHeight="1">
      <c r="A9" s="186"/>
      <c r="B9" s="136" t="s">
        <v>69</v>
      </c>
      <c r="C9" s="134">
        <f>SUM(C29:C30)</f>
        <v>54</v>
      </c>
      <c r="D9" s="134">
        <f>SUM(D29:D30)</f>
        <v>27</v>
      </c>
      <c r="E9" s="134">
        <f>SUM(E29:E30)</f>
        <v>0</v>
      </c>
      <c r="F9" s="134">
        <f>SUM(F29:F30)</f>
        <v>27</v>
      </c>
      <c r="G9" s="134"/>
      <c r="H9" s="137">
        <f>C9</f>
        <v>54</v>
      </c>
      <c r="I9" s="266"/>
      <c r="J9" s="25" t="s">
        <v>70</v>
      </c>
      <c r="K9" s="132">
        <f>SUM(K29:K30)</f>
        <v>8</v>
      </c>
      <c r="L9" s="268"/>
    </row>
    <row r="10" spans="1:12" ht="13.5" customHeight="1">
      <c r="A10" s="285">
        <v>2</v>
      </c>
      <c r="B10" s="129" t="s">
        <v>195</v>
      </c>
      <c r="C10" s="130">
        <f aca="true" t="shared" si="0" ref="C10:C23">SUM(D10:G10)</f>
        <v>18</v>
      </c>
      <c r="D10" s="130">
        <v>18</v>
      </c>
      <c r="E10" s="130"/>
      <c r="F10" s="130"/>
      <c r="G10" s="130"/>
      <c r="H10" s="288">
        <f>SUM(C10:C15)</f>
        <v>150</v>
      </c>
      <c r="I10" s="288">
        <f>SUM(C10:C15)</f>
        <v>150</v>
      </c>
      <c r="J10" s="130" t="s">
        <v>11</v>
      </c>
      <c r="K10" s="134">
        <v>3</v>
      </c>
      <c r="L10" s="291">
        <f>SUM(K10:K15)</f>
        <v>22</v>
      </c>
    </row>
    <row r="11" spans="1:12" ht="13.5" customHeight="1">
      <c r="A11" s="286"/>
      <c r="B11" s="129" t="s">
        <v>198</v>
      </c>
      <c r="C11" s="130">
        <f t="shared" si="0"/>
        <v>18</v>
      </c>
      <c r="D11" s="130">
        <v>18</v>
      </c>
      <c r="E11" s="134"/>
      <c r="F11" s="130"/>
      <c r="G11" s="134"/>
      <c r="H11" s="289"/>
      <c r="I11" s="289"/>
      <c r="J11" s="130" t="s">
        <v>11</v>
      </c>
      <c r="K11" s="134">
        <v>2</v>
      </c>
      <c r="L11" s="292"/>
    </row>
    <row r="12" spans="1:12" ht="13.5" customHeight="1">
      <c r="A12" s="286"/>
      <c r="B12" s="135" t="s">
        <v>201</v>
      </c>
      <c r="C12" s="130">
        <f t="shared" si="0"/>
        <v>18</v>
      </c>
      <c r="D12" s="130">
        <v>18</v>
      </c>
      <c r="E12" s="25"/>
      <c r="F12" s="25"/>
      <c r="G12" s="134"/>
      <c r="H12" s="289"/>
      <c r="I12" s="289"/>
      <c r="J12" s="130" t="s">
        <v>11</v>
      </c>
      <c r="K12" s="134">
        <v>3</v>
      </c>
      <c r="L12" s="292"/>
    </row>
    <row r="13" spans="1:12" ht="13.5" customHeight="1">
      <c r="A13" s="286"/>
      <c r="B13" s="129" t="s">
        <v>196</v>
      </c>
      <c r="C13" s="130">
        <f t="shared" si="0"/>
        <v>36</v>
      </c>
      <c r="D13" s="130">
        <v>18</v>
      </c>
      <c r="E13" s="134"/>
      <c r="F13" s="130">
        <v>18</v>
      </c>
      <c r="G13" s="134"/>
      <c r="H13" s="289"/>
      <c r="I13" s="289"/>
      <c r="J13" s="130" t="s">
        <v>14</v>
      </c>
      <c r="K13" s="134">
        <v>6</v>
      </c>
      <c r="L13" s="292"/>
    </row>
    <row r="14" spans="1:12" ht="13.5" customHeight="1">
      <c r="A14" s="286"/>
      <c r="B14" s="129" t="s">
        <v>197</v>
      </c>
      <c r="C14" s="130">
        <f t="shared" si="0"/>
        <v>36</v>
      </c>
      <c r="D14" s="130">
        <v>18</v>
      </c>
      <c r="E14" s="134"/>
      <c r="F14" s="130">
        <v>18</v>
      </c>
      <c r="G14" s="134"/>
      <c r="H14" s="289"/>
      <c r="I14" s="289"/>
      <c r="J14" s="130" t="s">
        <v>14</v>
      </c>
      <c r="K14" s="134">
        <v>6</v>
      </c>
      <c r="L14" s="292"/>
    </row>
    <row r="15" spans="1:12" ht="13.5" customHeight="1">
      <c r="A15" s="287"/>
      <c r="B15" s="129" t="s">
        <v>204</v>
      </c>
      <c r="C15" s="130">
        <f t="shared" si="0"/>
        <v>24</v>
      </c>
      <c r="D15" s="130"/>
      <c r="E15" s="130">
        <v>24</v>
      </c>
      <c r="F15" s="131"/>
      <c r="G15" s="134"/>
      <c r="H15" s="290"/>
      <c r="I15" s="290"/>
      <c r="J15" s="25" t="s">
        <v>14</v>
      </c>
      <c r="K15" s="131">
        <v>2</v>
      </c>
      <c r="L15" s="290"/>
    </row>
    <row r="16" spans="1:12" ht="13.5" customHeight="1">
      <c r="A16" s="288">
        <v>3</v>
      </c>
      <c r="B16" s="129" t="s">
        <v>205</v>
      </c>
      <c r="C16" s="130">
        <f t="shared" si="0"/>
        <v>18</v>
      </c>
      <c r="D16" s="130">
        <v>18</v>
      </c>
      <c r="E16" s="130"/>
      <c r="F16" s="131"/>
      <c r="G16" s="131"/>
      <c r="H16" s="186">
        <f>SUM(C16:C21)</f>
        <v>126</v>
      </c>
      <c r="I16" s="261">
        <f>SUM(H16:H22)</f>
        <v>153</v>
      </c>
      <c r="J16" s="25" t="s">
        <v>11</v>
      </c>
      <c r="K16" s="131">
        <v>1</v>
      </c>
      <c r="L16" s="267">
        <f>SUM(K16:K22)</f>
        <v>17</v>
      </c>
    </row>
    <row r="17" spans="1:12" ht="13.5" customHeight="1">
      <c r="A17" s="289"/>
      <c r="B17" s="135" t="s">
        <v>202</v>
      </c>
      <c r="C17" s="130">
        <f t="shared" si="0"/>
        <v>27</v>
      </c>
      <c r="D17" s="130">
        <v>18</v>
      </c>
      <c r="E17" s="134"/>
      <c r="F17" s="130">
        <v>9</v>
      </c>
      <c r="G17" s="131"/>
      <c r="H17" s="186"/>
      <c r="I17" s="261"/>
      <c r="J17" s="25" t="s">
        <v>14</v>
      </c>
      <c r="K17" s="131">
        <v>4</v>
      </c>
      <c r="L17" s="267"/>
    </row>
    <row r="18" spans="1:12" ht="13.5" customHeight="1">
      <c r="A18" s="289"/>
      <c r="B18" s="135" t="s">
        <v>187</v>
      </c>
      <c r="C18" s="130">
        <f t="shared" si="0"/>
        <v>27</v>
      </c>
      <c r="D18" s="130">
        <v>18</v>
      </c>
      <c r="E18" s="134"/>
      <c r="F18" s="130">
        <v>9</v>
      </c>
      <c r="G18" s="131"/>
      <c r="H18" s="186"/>
      <c r="I18" s="261"/>
      <c r="J18" s="25" t="s">
        <v>14</v>
      </c>
      <c r="K18" s="131">
        <v>3</v>
      </c>
      <c r="L18" s="267"/>
    </row>
    <row r="19" spans="1:12" ht="13.5" customHeight="1">
      <c r="A19" s="289"/>
      <c r="B19" s="129" t="s">
        <v>203</v>
      </c>
      <c r="C19" s="130">
        <f t="shared" si="0"/>
        <v>18</v>
      </c>
      <c r="D19" s="130">
        <v>18</v>
      </c>
      <c r="E19" s="130"/>
      <c r="F19" s="131"/>
      <c r="G19" s="131"/>
      <c r="H19" s="186"/>
      <c r="I19" s="261"/>
      <c r="J19" s="25" t="s">
        <v>14</v>
      </c>
      <c r="K19" s="131">
        <v>2</v>
      </c>
      <c r="L19" s="267"/>
    </row>
    <row r="20" spans="1:12" ht="13.5" customHeight="1">
      <c r="A20" s="289"/>
      <c r="B20" s="129" t="s">
        <v>206</v>
      </c>
      <c r="C20" s="130">
        <f t="shared" si="0"/>
        <v>18</v>
      </c>
      <c r="D20" s="130">
        <v>18</v>
      </c>
      <c r="E20" s="134"/>
      <c r="F20" s="134"/>
      <c r="G20" s="130"/>
      <c r="H20" s="186"/>
      <c r="I20" s="266"/>
      <c r="J20" s="25" t="s">
        <v>14</v>
      </c>
      <c r="K20" s="131">
        <v>2</v>
      </c>
      <c r="L20" s="268"/>
    </row>
    <row r="21" spans="1:12" ht="12.75" customHeight="1">
      <c r="A21" s="289"/>
      <c r="B21" s="129" t="s">
        <v>47</v>
      </c>
      <c r="C21" s="130">
        <f t="shared" si="0"/>
        <v>18</v>
      </c>
      <c r="D21" s="130"/>
      <c r="E21" s="130">
        <v>18</v>
      </c>
      <c r="F21" s="130"/>
      <c r="G21" s="130"/>
      <c r="H21" s="186"/>
      <c r="I21" s="266"/>
      <c r="J21" s="25" t="s">
        <v>14</v>
      </c>
      <c r="K21" s="131">
        <v>2</v>
      </c>
      <c r="L21" s="268"/>
    </row>
    <row r="22" spans="1:12" ht="12.75" customHeight="1">
      <c r="A22" s="293"/>
      <c r="B22" s="136" t="s">
        <v>69</v>
      </c>
      <c r="C22" s="134">
        <f>SUM(C31:C31)</f>
        <v>27</v>
      </c>
      <c r="D22" s="134">
        <f>SUM(D31:D31)</f>
        <v>18</v>
      </c>
      <c r="E22" s="134">
        <f>SUM(E31:E31)</f>
        <v>0</v>
      </c>
      <c r="F22" s="134">
        <f>SUM(F31:F31)</f>
        <v>9</v>
      </c>
      <c r="G22" s="134">
        <f>SUM(G31:G31)</f>
        <v>0</v>
      </c>
      <c r="H22" s="137">
        <f>C22</f>
        <v>27</v>
      </c>
      <c r="I22" s="266"/>
      <c r="J22" s="25" t="s">
        <v>70</v>
      </c>
      <c r="K22" s="132">
        <f>SUM(K31:K31)</f>
        <v>3</v>
      </c>
      <c r="L22" s="268"/>
    </row>
    <row r="23" spans="1:12" ht="12.75" customHeight="1">
      <c r="A23" s="261">
        <v>4</v>
      </c>
      <c r="B23" s="129" t="s">
        <v>47</v>
      </c>
      <c r="C23" s="130">
        <f t="shared" si="0"/>
        <v>18</v>
      </c>
      <c r="D23" s="130"/>
      <c r="E23" s="130">
        <v>18</v>
      </c>
      <c r="F23" s="130"/>
      <c r="G23" s="130"/>
      <c r="H23" s="291">
        <f>SUM(C23)</f>
        <v>18</v>
      </c>
      <c r="I23" s="267">
        <f>SUM(H23:H25)</f>
        <v>72</v>
      </c>
      <c r="J23" s="25" t="s">
        <v>14</v>
      </c>
      <c r="K23" s="131">
        <v>2</v>
      </c>
      <c r="L23" s="267">
        <f>SUM(K23:K25)</f>
        <v>30</v>
      </c>
    </row>
    <row r="24" spans="1:12" ht="12.75" customHeight="1">
      <c r="A24" s="261"/>
      <c r="B24" s="129" t="s">
        <v>150</v>
      </c>
      <c r="C24" s="130"/>
      <c r="D24" s="130"/>
      <c r="E24" s="130"/>
      <c r="F24" s="130"/>
      <c r="G24" s="130"/>
      <c r="H24" s="289"/>
      <c r="I24" s="261"/>
      <c r="J24" s="25" t="s">
        <v>11</v>
      </c>
      <c r="K24" s="131">
        <v>20</v>
      </c>
      <c r="L24" s="267"/>
    </row>
    <row r="25" spans="1:12" ht="13.5" customHeight="1">
      <c r="A25" s="261"/>
      <c r="B25" s="136" t="s">
        <v>69</v>
      </c>
      <c r="C25" s="134">
        <f>SUM(C32:C33)</f>
        <v>54</v>
      </c>
      <c r="D25" s="130">
        <f>SUM(D32:D33)</f>
        <v>27</v>
      </c>
      <c r="E25" s="130">
        <f>SUM(E32:E33)</f>
        <v>9</v>
      </c>
      <c r="F25" s="130">
        <f>SUM(F32:F33)</f>
        <v>18</v>
      </c>
      <c r="G25" s="134"/>
      <c r="H25" s="137">
        <f>C25</f>
        <v>54</v>
      </c>
      <c r="I25" s="261"/>
      <c r="J25" s="25" t="s">
        <v>70</v>
      </c>
      <c r="K25" s="132">
        <f>SUM(K32:K33)</f>
        <v>8</v>
      </c>
      <c r="L25" s="267"/>
    </row>
    <row r="26" spans="1:12" ht="13.5" customHeight="1">
      <c r="A26" s="186" t="s">
        <v>79</v>
      </c>
      <c r="B26" s="269"/>
      <c r="C26" s="95">
        <f>SUM(C4:C25)</f>
        <v>552</v>
      </c>
      <c r="D26" s="137">
        <f>SUM(D4:D25)</f>
        <v>306</v>
      </c>
      <c r="E26" s="137">
        <f>SUM(E4:E25)</f>
        <v>111</v>
      </c>
      <c r="F26" s="137">
        <f>SUM(F4:F25)</f>
        <v>135</v>
      </c>
      <c r="G26" s="137">
        <f>SUM(G10:G22,G23:G24,G16:G21,G35:G39)</f>
        <v>0</v>
      </c>
      <c r="H26" s="137">
        <f>SUM(H4:H25)</f>
        <v>552</v>
      </c>
      <c r="I26" s="137">
        <f>SUM(I4:I25)</f>
        <v>552</v>
      </c>
      <c r="J26" s="130"/>
      <c r="K26" s="137">
        <f>SUM(K4:K25)</f>
        <v>90</v>
      </c>
      <c r="L26" s="132">
        <f>SUM(L4:L25)</f>
        <v>90</v>
      </c>
    </row>
    <row r="27" spans="1:12" ht="13.5" customHeight="1">
      <c r="A27" s="294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6"/>
    </row>
    <row r="28" spans="1:12" ht="13.5" customHeight="1">
      <c r="A28" s="273" t="s">
        <v>207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</row>
    <row r="29" spans="1:12" ht="13.5" customHeight="1">
      <c r="A29" s="186">
        <v>1</v>
      </c>
      <c r="B29" s="135" t="s">
        <v>208</v>
      </c>
      <c r="C29" s="134">
        <f>SUM(D29:G29)</f>
        <v>27</v>
      </c>
      <c r="D29" s="130">
        <v>9</v>
      </c>
      <c r="E29" s="25"/>
      <c r="F29" s="134">
        <v>18</v>
      </c>
      <c r="G29" s="130"/>
      <c r="H29" s="261">
        <f>SUM(C29:C30)</f>
        <v>54</v>
      </c>
      <c r="I29" s="291">
        <f>SUM(H29:H33)</f>
        <v>135</v>
      </c>
      <c r="J29" s="134" t="s">
        <v>11</v>
      </c>
      <c r="K29" s="131">
        <v>4</v>
      </c>
      <c r="L29" s="267">
        <f>SUM(K29:K30)</f>
        <v>8</v>
      </c>
    </row>
    <row r="30" spans="1:12" ht="12.75" customHeight="1">
      <c r="A30" s="269"/>
      <c r="B30" s="135" t="s">
        <v>209</v>
      </c>
      <c r="C30" s="134">
        <f>SUM(D30:G30)</f>
        <v>27</v>
      </c>
      <c r="D30" s="130">
        <v>18</v>
      </c>
      <c r="E30" s="134"/>
      <c r="F30" s="130">
        <v>9</v>
      </c>
      <c r="G30" s="134"/>
      <c r="H30" s="266"/>
      <c r="I30" s="292"/>
      <c r="J30" s="25" t="s">
        <v>11</v>
      </c>
      <c r="K30" s="131">
        <v>4</v>
      </c>
      <c r="L30" s="268"/>
    </row>
    <row r="31" spans="1:12" ht="12.75" customHeight="1">
      <c r="A31" s="95">
        <v>3</v>
      </c>
      <c r="B31" s="129" t="s">
        <v>212</v>
      </c>
      <c r="C31" s="134">
        <f>SUM(D31:G31)</f>
        <v>27</v>
      </c>
      <c r="D31" s="130">
        <v>18</v>
      </c>
      <c r="E31" s="130"/>
      <c r="F31" s="130">
        <v>9</v>
      </c>
      <c r="G31" s="130"/>
      <c r="H31" s="128">
        <f>SUM(C31:C31)</f>
        <v>27</v>
      </c>
      <c r="I31" s="292"/>
      <c r="J31" s="134" t="s">
        <v>14</v>
      </c>
      <c r="K31" s="131">
        <v>3</v>
      </c>
      <c r="L31" s="132">
        <f>SUM(K31:K31)</f>
        <v>3</v>
      </c>
    </row>
    <row r="32" spans="1:12" ht="13.5" customHeight="1">
      <c r="A32" s="288">
        <v>4</v>
      </c>
      <c r="B32" s="129" t="s">
        <v>210</v>
      </c>
      <c r="C32" s="134">
        <f>SUM(D32:G32)</f>
        <v>27</v>
      </c>
      <c r="D32" s="130">
        <v>9</v>
      </c>
      <c r="E32" s="130"/>
      <c r="F32" s="130">
        <v>18</v>
      </c>
      <c r="G32" s="130"/>
      <c r="H32" s="285">
        <f>SUM(C32:C33)</f>
        <v>54</v>
      </c>
      <c r="I32" s="292"/>
      <c r="J32" s="134" t="s">
        <v>11</v>
      </c>
      <c r="K32" s="131">
        <v>4</v>
      </c>
      <c r="L32" s="298">
        <f>SUM(K32:K33)</f>
        <v>8</v>
      </c>
    </row>
    <row r="33" spans="1:12" ht="12.75" customHeight="1">
      <c r="A33" s="293"/>
      <c r="B33" s="135" t="s">
        <v>211</v>
      </c>
      <c r="C33" s="134">
        <f>SUM(D33:G33)</f>
        <v>27</v>
      </c>
      <c r="D33" s="130">
        <v>18</v>
      </c>
      <c r="E33" s="130">
        <v>9</v>
      </c>
      <c r="F33" s="25"/>
      <c r="G33" s="134"/>
      <c r="H33" s="297"/>
      <c r="I33" s="292"/>
      <c r="J33" s="25" t="s">
        <v>11</v>
      </c>
      <c r="K33" s="131">
        <v>4</v>
      </c>
      <c r="L33" s="299"/>
    </row>
    <row r="34" spans="1:12" ht="13.5" customHeight="1">
      <c r="A34" s="273" t="s">
        <v>213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</row>
    <row r="35" spans="1:12" ht="13.5" customHeight="1">
      <c r="A35" s="186">
        <v>1</v>
      </c>
      <c r="B35" s="129" t="s">
        <v>214</v>
      </c>
      <c r="C35" s="134">
        <f>SUM(D35:G35)</f>
        <v>27</v>
      </c>
      <c r="D35" s="130">
        <v>18</v>
      </c>
      <c r="E35" s="130"/>
      <c r="F35" s="130">
        <v>9</v>
      </c>
      <c r="G35" s="130"/>
      <c r="H35" s="261">
        <f>SUM(C35:C36)</f>
        <v>54</v>
      </c>
      <c r="I35" s="291">
        <f>SUM(H35:H39)</f>
        <v>135</v>
      </c>
      <c r="J35" s="134" t="s">
        <v>11</v>
      </c>
      <c r="K35" s="131">
        <v>4</v>
      </c>
      <c r="L35" s="267">
        <f>SUM(K35:K36)</f>
        <v>8</v>
      </c>
    </row>
    <row r="36" spans="1:12" ht="12.75" customHeight="1">
      <c r="A36" s="269"/>
      <c r="B36" s="129" t="s">
        <v>215</v>
      </c>
      <c r="C36" s="134">
        <f>SUM(D36:G36)</f>
        <v>27</v>
      </c>
      <c r="D36" s="130">
        <v>18</v>
      </c>
      <c r="E36" s="134"/>
      <c r="F36" s="130">
        <v>9</v>
      </c>
      <c r="G36" s="134"/>
      <c r="H36" s="266"/>
      <c r="I36" s="292"/>
      <c r="J36" s="25" t="s">
        <v>11</v>
      </c>
      <c r="K36" s="131">
        <v>4</v>
      </c>
      <c r="L36" s="268"/>
    </row>
    <row r="37" spans="1:12" ht="12.75" customHeight="1">
      <c r="A37" s="95">
        <v>3</v>
      </c>
      <c r="B37" s="129" t="s">
        <v>218</v>
      </c>
      <c r="C37" s="134">
        <f>SUM(D37:G37)</f>
        <v>27</v>
      </c>
      <c r="D37" s="130">
        <v>18</v>
      </c>
      <c r="E37" s="130"/>
      <c r="F37" s="130">
        <v>9</v>
      </c>
      <c r="G37" s="130"/>
      <c r="H37" s="128">
        <f>SUM(C37:C37)</f>
        <v>27</v>
      </c>
      <c r="I37" s="292"/>
      <c r="J37" s="134" t="s">
        <v>14</v>
      </c>
      <c r="K37" s="131">
        <v>3</v>
      </c>
      <c r="L37" s="132">
        <f>SUM(K37:K37)</f>
        <v>3</v>
      </c>
    </row>
    <row r="38" spans="1:12" ht="13.5" customHeight="1">
      <c r="A38" s="288">
        <v>4</v>
      </c>
      <c r="B38" s="129" t="s">
        <v>216</v>
      </c>
      <c r="C38" s="134">
        <f>SUM(D38:G38)</f>
        <v>27</v>
      </c>
      <c r="D38" s="130">
        <v>18</v>
      </c>
      <c r="E38" s="130"/>
      <c r="F38" s="130">
        <v>9</v>
      </c>
      <c r="G38" s="130"/>
      <c r="H38" s="285">
        <f>SUM(C38:C39)</f>
        <v>54</v>
      </c>
      <c r="I38" s="292"/>
      <c r="J38" s="134" t="s">
        <v>11</v>
      </c>
      <c r="K38" s="131">
        <v>4</v>
      </c>
      <c r="L38" s="298">
        <f>SUM(K38:K39)</f>
        <v>8</v>
      </c>
    </row>
    <row r="39" spans="1:12" ht="12.75" customHeight="1">
      <c r="A39" s="300"/>
      <c r="B39" s="129" t="s">
        <v>217</v>
      </c>
      <c r="C39" s="134">
        <f>SUM(D39:G39)</f>
        <v>27</v>
      </c>
      <c r="D39" s="130">
        <v>18</v>
      </c>
      <c r="E39" s="134"/>
      <c r="F39" s="130">
        <v>9</v>
      </c>
      <c r="G39" s="134"/>
      <c r="H39" s="300"/>
      <c r="I39" s="292"/>
      <c r="J39" s="25" t="s">
        <v>11</v>
      </c>
      <c r="K39" s="131">
        <v>4</v>
      </c>
      <c r="L39" s="300"/>
    </row>
    <row r="40" spans="1:12" ht="13.5" customHeight="1">
      <c r="A40" s="273" t="s">
        <v>224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</row>
    <row r="41" spans="1:12" ht="13.5" customHeight="1">
      <c r="A41" s="186">
        <v>1</v>
      </c>
      <c r="B41" s="129" t="s">
        <v>225</v>
      </c>
      <c r="C41" s="134">
        <f>SUM(D41:G41)</f>
        <v>27</v>
      </c>
      <c r="D41" s="130">
        <v>18</v>
      </c>
      <c r="E41" s="130"/>
      <c r="F41" s="130">
        <v>9</v>
      </c>
      <c r="G41" s="130"/>
      <c r="H41" s="261">
        <f>SUM(C41:C42)</f>
        <v>54</v>
      </c>
      <c r="I41" s="291">
        <f>SUM(H41:H45)</f>
        <v>135</v>
      </c>
      <c r="J41" s="134" t="s">
        <v>11</v>
      </c>
      <c r="K41" s="131">
        <v>4</v>
      </c>
      <c r="L41" s="267">
        <f>SUM(K41:K42)</f>
        <v>8</v>
      </c>
    </row>
    <row r="42" spans="1:12" ht="12.75" customHeight="1">
      <c r="A42" s="269"/>
      <c r="B42" s="129" t="s">
        <v>226</v>
      </c>
      <c r="C42" s="134">
        <f>SUM(D42:G42)</f>
        <v>27</v>
      </c>
      <c r="D42" s="130">
        <v>18</v>
      </c>
      <c r="E42" s="134"/>
      <c r="F42" s="130">
        <v>9</v>
      </c>
      <c r="G42" s="134"/>
      <c r="H42" s="266"/>
      <c r="I42" s="292"/>
      <c r="J42" s="25" t="s">
        <v>11</v>
      </c>
      <c r="K42" s="131">
        <v>4</v>
      </c>
      <c r="L42" s="268"/>
    </row>
    <row r="43" spans="1:12" ht="12.75" customHeight="1">
      <c r="A43" s="95">
        <v>3</v>
      </c>
      <c r="B43" s="129" t="s">
        <v>229</v>
      </c>
      <c r="C43" s="134">
        <f>SUM(D43:G43)</f>
        <v>27</v>
      </c>
      <c r="D43" s="130">
        <v>18</v>
      </c>
      <c r="E43" s="130"/>
      <c r="F43" s="130">
        <v>9</v>
      </c>
      <c r="G43" s="130"/>
      <c r="H43" s="128">
        <f>SUM(C43:C43)</f>
        <v>27</v>
      </c>
      <c r="I43" s="292"/>
      <c r="J43" s="134" t="s">
        <v>14</v>
      </c>
      <c r="K43" s="131">
        <v>3</v>
      </c>
      <c r="L43" s="132">
        <f>SUM(K43:K43)</f>
        <v>3</v>
      </c>
    </row>
    <row r="44" spans="1:12" ht="13.5" customHeight="1">
      <c r="A44" s="288">
        <v>4</v>
      </c>
      <c r="B44" s="129" t="s">
        <v>227</v>
      </c>
      <c r="C44" s="134">
        <f>SUM(D44:G44)</f>
        <v>27</v>
      </c>
      <c r="D44" s="130">
        <v>18</v>
      </c>
      <c r="E44" s="130"/>
      <c r="F44" s="130">
        <v>9</v>
      </c>
      <c r="G44" s="130"/>
      <c r="H44" s="285">
        <f>SUM(C44:C45)</f>
        <v>54</v>
      </c>
      <c r="I44" s="292"/>
      <c r="J44" s="134" t="s">
        <v>11</v>
      </c>
      <c r="K44" s="131">
        <v>4</v>
      </c>
      <c r="L44" s="298">
        <f>SUM(K44:K45)</f>
        <v>8</v>
      </c>
    </row>
    <row r="45" spans="1:12" ht="12.75" customHeight="1">
      <c r="A45" s="300"/>
      <c r="B45" s="129" t="s">
        <v>228</v>
      </c>
      <c r="C45" s="134">
        <f>SUM(D45:G45)</f>
        <v>27</v>
      </c>
      <c r="D45" s="130">
        <v>18</v>
      </c>
      <c r="E45" s="134"/>
      <c r="F45" s="130">
        <v>9</v>
      </c>
      <c r="G45" s="134"/>
      <c r="H45" s="300"/>
      <c r="I45" s="292"/>
      <c r="J45" s="25" t="s">
        <v>11</v>
      </c>
      <c r="K45" s="131">
        <v>4</v>
      </c>
      <c r="L45" s="300"/>
    </row>
    <row r="46" spans="1:12" ht="13.5" customHeight="1">
      <c r="A46" s="301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3"/>
    </row>
    <row r="47" spans="1:12" ht="13.5" customHeight="1">
      <c r="A47" s="280" t="s">
        <v>230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</row>
    <row r="48" spans="1:12" ht="41.25" customHeight="1">
      <c r="A48" s="276" t="s">
        <v>231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</row>
    <row r="49" spans="1:12" ht="42" customHeight="1">
      <c r="A49" s="276" t="s">
        <v>232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</row>
    <row r="50" spans="1:12" ht="45.75" customHeight="1">
      <c r="A50" s="276" t="s">
        <v>234</v>
      </c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</row>
  </sheetData>
  <mergeCells count="53">
    <mergeCell ref="A50:L50"/>
    <mergeCell ref="A46:L46"/>
    <mergeCell ref="A47:L47"/>
    <mergeCell ref="A48:L48"/>
    <mergeCell ref="A49:L49"/>
    <mergeCell ref="A40:L40"/>
    <mergeCell ref="A41:A42"/>
    <mergeCell ref="H41:H42"/>
    <mergeCell ref="I41:I45"/>
    <mergeCell ref="L41:L42"/>
    <mergeCell ref="A44:A45"/>
    <mergeCell ref="H44:H45"/>
    <mergeCell ref="L44:L45"/>
    <mergeCell ref="A34:L34"/>
    <mergeCell ref="A35:A36"/>
    <mergeCell ref="H35:H36"/>
    <mergeCell ref="I35:I39"/>
    <mergeCell ref="L35:L36"/>
    <mergeCell ref="A38:A39"/>
    <mergeCell ref="H38:H39"/>
    <mergeCell ref="L38:L39"/>
    <mergeCell ref="A26:B26"/>
    <mergeCell ref="A27:L27"/>
    <mergeCell ref="A28:L28"/>
    <mergeCell ref="A29:A30"/>
    <mergeCell ref="H29:H30"/>
    <mergeCell ref="I29:I33"/>
    <mergeCell ref="L29:L30"/>
    <mergeCell ref="A32:A33"/>
    <mergeCell ref="H32:H33"/>
    <mergeCell ref="L32:L33"/>
    <mergeCell ref="A23:A25"/>
    <mergeCell ref="H23:H24"/>
    <mergeCell ref="I23:I25"/>
    <mergeCell ref="L23:L25"/>
    <mergeCell ref="A16:A22"/>
    <mergeCell ref="H16:H21"/>
    <mergeCell ref="I16:I22"/>
    <mergeCell ref="L16:L22"/>
    <mergeCell ref="A10:A15"/>
    <mergeCell ref="H10:H15"/>
    <mergeCell ref="I10:I15"/>
    <mergeCell ref="L10:L15"/>
    <mergeCell ref="A4:A9"/>
    <mergeCell ref="H4:H8"/>
    <mergeCell ref="I4:I9"/>
    <mergeCell ref="L4:L9"/>
    <mergeCell ref="A1:L1"/>
    <mergeCell ref="A2:A3"/>
    <mergeCell ref="B2:B3"/>
    <mergeCell ref="C2:I2"/>
    <mergeCell ref="J2:J3"/>
    <mergeCell ref="K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jgwiazda</cp:lastModifiedBy>
  <cp:lastPrinted>2014-07-10T09:14:18Z</cp:lastPrinted>
  <dcterms:created xsi:type="dcterms:W3CDTF">2012-12-08T21:54:26Z</dcterms:created>
  <dcterms:modified xsi:type="dcterms:W3CDTF">2015-07-08T07:44:21Z</dcterms:modified>
  <cp:category/>
  <cp:version/>
  <cp:contentType/>
  <cp:contentStatus/>
</cp:coreProperties>
</file>